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firstSheet="8" activeTab="12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意向公开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3">'财拨2-1表-部门财拨收支总表'!$A$2:$L$10</definedName>
    <definedName name="_xlnm.Print_Area" localSheetId="4">'财拨2-2表-部门一般公共预算支出表'!$A$1:$G$87</definedName>
    <definedName name="_xlnm.Print_Area" localSheetId="9">'财拨2-7表-国资支出表'!$A$1:$E$20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<sst xmlns="http://schemas.openxmlformats.org/spreadsheetml/2006/main" count="820" uniqueCount="463">
  <si>
    <t>附件1-1</t>
  </si>
  <si>
    <t xml:space="preserve"> </t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</si>
  <si>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</si>
  <si>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</si>
  <si>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</si>
  <si>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</si>
  <si>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</si>
  <si>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</si>
  <si>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</si>
  <si>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</si>
  <si>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</si>
  <si>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</si>
  <si>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</si>
  <si>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</si>
  <si>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</si>
  <si>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</si>
  <si>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项                    目</t>
  </si>
  <si>
    <t>附件1-3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</si>
  <si>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</si>
  <si>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</si>
  <si>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</si>
  <si>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</si>
  <si>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</si>
  <si>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</si>
  <si>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</si>
  <si>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</si>
  <si>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</si>
  <si>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</si>
  <si>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</si>
  <si>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</si>
  <si>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</si>
  <si>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</si>
  <si>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</si>
  <si>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</si>
  <si>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</si>
  <si>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</si>
  <si>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</si>
  <si>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</si>
  <si>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</si>
  <si>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</si>
  <si>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</si>
  <si>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</si>
  <si>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</si>
  <si>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</si>
  <si>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</si>
  <si>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</si>
  <si>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</si>
  <si>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</si>
  <si>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</si>
  <si>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</si>
  <si>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</si>
  <si>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</si>
  <si>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</si>
  <si>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</si>
  <si>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</si>
  <si>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</si>
  <si>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</si>
  <si>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</si>
  <si>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</si>
  <si>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</si>
  <si>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</si>
  <si>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</si>
  <si>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财政拨款收入  合计</t>
  </si>
  <si>
    <t>财政拨款支出  合计</t>
  </si>
  <si>
    <t>其中：一般公共预算收入</t>
  </si>
  <si>
    <t xml:space="preserve">      政府性基金预算收入</t>
  </si>
  <si>
    <t xml:space="preserve">      国有资本经营预算收入</t>
  </si>
  <si>
    <t>附件2-2</t>
  </si>
  <si>
    <t>单位:元</t>
  </si>
  <si>
    <t>301</t>
  </si>
  <si>
    <t>工资福利支出</t>
  </si>
  <si>
    <t>302</t>
  </si>
  <si>
    <t>商品和服务支出</t>
  </si>
  <si>
    <t>303</t>
  </si>
  <si>
    <t>对个人和家庭的补助</t>
  </si>
  <si>
    <t>附件2-4</t>
  </si>
  <si>
    <t>附件2-5</t>
  </si>
  <si>
    <t>项目名称</t>
  </si>
  <si>
    <t>增减额</t>
  </si>
  <si>
    <t>因公出国（境）费用</t>
  </si>
  <si>
    <t>公务接待费</t>
  </si>
  <si>
    <t>公务用车购置费</t>
  </si>
  <si>
    <t>公务用车运行费</t>
  </si>
  <si>
    <t>附件2-6</t>
  </si>
  <si>
    <t>附件2-7</t>
  </si>
  <si>
    <t>一般公共预算</t>
  </si>
  <si>
    <r>
      <t>附件2-</t>
    </r>
    <r>
      <rPr>
        <sz val="10"/>
        <rFont val="宋体"/>
        <family val="0"/>
      </rPr>
      <t>10</t>
    </r>
  </si>
  <si>
    <t>序号</t>
  </si>
  <si>
    <t>项目名称</t>
  </si>
  <si>
    <t>单位：元</t>
  </si>
  <si>
    <t>附件2-9</t>
  </si>
  <si>
    <t>内容</t>
  </si>
  <si>
    <t>政府购买服务三级目录</t>
  </si>
  <si>
    <t>购买服务目录</t>
  </si>
  <si>
    <t>政府购买服务一级目录</t>
  </si>
  <si>
    <t>政府购买服务二级目录</t>
  </si>
  <si>
    <t>…</t>
  </si>
  <si>
    <t>序号</t>
  </si>
  <si>
    <t>单位：元</t>
  </si>
  <si>
    <r>
      <t>附件2-</t>
    </r>
    <r>
      <rPr>
        <sz val="10"/>
        <rFont val="宋体"/>
        <family val="0"/>
      </rPr>
      <t>3</t>
    </r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</si>
  <si>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</si>
  <si>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</si>
  <si>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</si>
  <si>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</si>
  <si>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</si>
  <si>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</si>
  <si>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</si>
  <si>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</si>
  <si>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</si>
  <si>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</si>
  <si>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</si>
  <si>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</si>
  <si>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</si>
  <si>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</si>
  <si>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</si>
  <si>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</si>
  <si>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</si>
  <si>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</si>
  <si>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</si>
  <si>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</si>
  <si>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</si>
  <si>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</si>
  <si>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</si>
  <si>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</si>
  <si>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</si>
  <si>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</si>
  <si>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</si>
  <si>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</si>
  <si>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</si>
  <si>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</si>
  <si>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</si>
  <si>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</si>
  <si>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</si>
  <si>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</si>
  <si>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</si>
  <si>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</si>
  <si>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</si>
  <si>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</si>
  <si>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</si>
  <si>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</si>
  <si>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</si>
  <si>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</si>
  <si>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</si>
  <si>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</si>
  <si>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</si>
  <si>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</si>
  <si>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</si>
  <si>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</si>
  <si>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</si>
  <si>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</si>
  <si>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</si>
  <si>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</si>
  <si>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</si>
  <si>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</si>
  <si>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</si>
  <si>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</si>
  <si>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</si>
  <si>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</si>
  <si>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合计</t>
  </si>
  <si>
    <t>合计</t>
  </si>
  <si>
    <t>经费拨款</t>
  </si>
  <si>
    <t xml:space="preserve">  一、财政拨款</t>
  </si>
  <si>
    <t xml:space="preserve">  二、纳入财政专户管理的事业收入</t>
  </si>
  <si>
    <t xml:space="preserve">  三、上级补助收入</t>
  </si>
  <si>
    <t xml:space="preserve">  其中：一般公共预算收入</t>
  </si>
  <si>
    <t xml:space="preserve">        政府性基金预算收入</t>
  </si>
  <si>
    <t xml:space="preserve">        国有资本经营预算收入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</si>
  <si>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</si>
  <si>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</si>
  <si>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</si>
  <si>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</si>
  <si>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支出科目编码</t>
  </si>
  <si>
    <t>支出科目名称</t>
  </si>
  <si>
    <t>政府性基金预算</t>
  </si>
  <si>
    <t>政府性基金预算</t>
  </si>
  <si>
    <t>一般公共预算</t>
  </si>
  <si>
    <t>国有资本经营预算</t>
  </si>
  <si>
    <t>合 计</t>
  </si>
  <si>
    <t>支出科目</t>
  </si>
  <si>
    <t>　30106</t>
  </si>
  <si>
    <t>　伙食补助费</t>
  </si>
  <si>
    <t>　30202</t>
  </si>
  <si>
    <t>　印刷费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</si>
  <si>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</si>
  <si>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</si>
  <si>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</si>
  <si>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</si>
  <si>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</si>
  <si>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</si>
  <si>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</si>
  <si>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</si>
  <si>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</si>
  <si>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</si>
  <si>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</si>
  <si>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</si>
  <si>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</si>
  <si>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</si>
  <si>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</si>
  <si>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</si>
  <si>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</si>
  <si>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</si>
  <si>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</si>
  <si>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</si>
  <si>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</si>
  <si>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</si>
  <si>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</si>
  <si>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</si>
  <si>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</si>
  <si>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</si>
  <si>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</si>
  <si>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</si>
  <si>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</si>
  <si>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</si>
  <si>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</si>
  <si>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</si>
  <si>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309</t>
  </si>
  <si>
    <t>资本性支出(基本建设)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</si>
  <si>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</si>
  <si>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</si>
  <si>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</si>
  <si>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</si>
  <si>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</si>
  <si>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</si>
  <si>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</si>
  <si>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</si>
  <si>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</si>
  <si>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</si>
  <si>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30907</t>
  </si>
  <si>
    <t>　信息网络及软件购置更新</t>
  </si>
  <si>
    <t>　30913</t>
  </si>
  <si>
    <t>　公务用车购置</t>
  </si>
  <si>
    <t>　30999</t>
  </si>
  <si>
    <t>　其他基本建设支出</t>
  </si>
  <si>
    <t>310</t>
  </si>
  <si>
    <t>其他资本性支出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</si>
  <si>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</si>
  <si>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</si>
  <si>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</si>
  <si>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</si>
  <si>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</si>
  <si>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</si>
  <si>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</si>
  <si>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</si>
  <si>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</si>
  <si>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</si>
  <si>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　31099</t>
  </si>
  <si>
    <t>　其他资本性支出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</si>
  <si>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</si>
  <si>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</si>
  <si>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</si>
  <si>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</si>
  <si>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</si>
  <si>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</si>
  <si>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</si>
  <si>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</si>
  <si>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</si>
  <si>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</si>
  <si>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</si>
  <si>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</si>
  <si>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</si>
  <si>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</si>
  <si>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</si>
  <si>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</si>
  <si>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</si>
  <si>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</si>
  <si>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</si>
  <si>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</si>
  <si>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</si>
  <si>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</si>
  <si>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</si>
  <si>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</si>
  <si>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合  计</t>
  </si>
  <si>
    <t>2021年</t>
  </si>
  <si>
    <t>2020年</t>
  </si>
  <si>
    <t>市级专项转移支付支出</t>
  </si>
  <si>
    <t>其中：区级财力支出</t>
  </si>
  <si>
    <t>资金性质</t>
  </si>
  <si>
    <t>国有资金经营预算</t>
  </si>
  <si>
    <t>合  计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</si>
  <si>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</si>
  <si>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</si>
  <si>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</si>
  <si>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</si>
  <si>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</si>
  <si>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</si>
  <si>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t>国有资本经营预算</t>
  </si>
  <si>
    <t>附件2-8</t>
  </si>
  <si>
    <t>序号</t>
  </si>
  <si>
    <t>项目名称</t>
  </si>
  <si>
    <t>采购需求概况</t>
  </si>
  <si>
    <t>预计采购时间
（填写到月）</t>
  </si>
  <si>
    <t>备注</t>
  </si>
  <si>
    <t>政府采购金额</t>
  </si>
  <si>
    <t>合  计</t>
  </si>
  <si>
    <t>此项内容需填写采购标的名称，采购标的需实现的主要功能或者目标，采购标的数量，以及采购标的需满足的质量、服务、安全、实现等要求。</t>
  </si>
  <si>
    <t>…</t>
  </si>
  <si>
    <t>注：本次公开的采购意向是本单位政府采购工作的初步安排，具体采购项目情况以相关采购公告和采购文件为准。</t>
  </si>
  <si>
    <t>单位：元</t>
  </si>
  <si>
    <t>政府采购财政拨款明细表</t>
  </si>
  <si>
    <t>财政拨款</t>
  </si>
  <si>
    <t>财政拨款金额</t>
  </si>
  <si>
    <t>2021年北京市门头沟区永定镇收支总体情况表</t>
  </si>
  <si>
    <t>201</t>
  </si>
  <si>
    <t>01</t>
  </si>
  <si>
    <t>02</t>
  </si>
  <si>
    <t>一般行政管理事务</t>
  </si>
  <si>
    <t>08</t>
  </si>
  <si>
    <t>代表工作</t>
  </si>
  <si>
    <t>99</t>
  </si>
  <si>
    <t>其他人大事务支出</t>
  </si>
  <si>
    <t>03</t>
  </si>
  <si>
    <t>行政运行</t>
  </si>
  <si>
    <t>50</t>
  </si>
  <si>
    <t>事业运行</t>
  </si>
  <si>
    <t>其他政府办公厅（室）及相关机构事务支出</t>
  </si>
  <si>
    <t>32</t>
  </si>
  <si>
    <t>207</t>
  </si>
  <si>
    <t>09</t>
  </si>
  <si>
    <t>群众文化</t>
  </si>
  <si>
    <t>其他文化和旅游支出</t>
  </si>
  <si>
    <t>208</t>
  </si>
  <si>
    <t>基层政权建设和社区治理</t>
  </si>
  <si>
    <t>其他民政管理事务支出</t>
  </si>
  <si>
    <t>05</t>
  </si>
  <si>
    <t>行政单位离退休</t>
  </si>
  <si>
    <t>事业单位离退休</t>
  </si>
  <si>
    <t>07</t>
  </si>
  <si>
    <t>公益性岗位补贴</t>
  </si>
  <si>
    <t>其他就业补助支出</t>
  </si>
  <si>
    <t>10</t>
  </si>
  <si>
    <t>其他社会福利支出</t>
  </si>
  <si>
    <t>其他社会保障和就业支出</t>
  </si>
  <si>
    <t>210</t>
  </si>
  <si>
    <t>04</t>
  </si>
  <si>
    <t>其他公共卫生支出</t>
  </si>
  <si>
    <t>其他计划生育事务支出</t>
  </si>
  <si>
    <t>211</t>
  </si>
  <si>
    <t>大气</t>
  </si>
  <si>
    <t>212</t>
  </si>
  <si>
    <t>其他城乡社区管理事务支出</t>
  </si>
  <si>
    <t>城乡社区环境卫生</t>
  </si>
  <si>
    <t>其他城乡社区支出</t>
  </si>
  <si>
    <t>213</t>
  </si>
  <si>
    <t>其他农业农村支出</t>
  </si>
  <si>
    <t>其他林业和草原支出</t>
  </si>
  <si>
    <t>06</t>
  </si>
  <si>
    <t>水利工程运行与维护</t>
  </si>
  <si>
    <t>11</t>
  </si>
  <si>
    <t>水资源节约管理与保护</t>
  </si>
  <si>
    <t>　01</t>
  </si>
  <si>
    <t>　　02</t>
  </si>
  <si>
    <t>　　　201</t>
  </si>
  <si>
    <t>　　　01</t>
  </si>
  <si>
    <t>　　　02</t>
  </si>
  <si>
    <t>　　08</t>
  </si>
  <si>
    <t>　　　08</t>
  </si>
  <si>
    <t>　　99</t>
  </si>
  <si>
    <t>　　　99</t>
  </si>
  <si>
    <t>　03</t>
  </si>
  <si>
    <t>　　01</t>
  </si>
  <si>
    <t>　　　03</t>
  </si>
  <si>
    <t>　　50</t>
  </si>
  <si>
    <t>　　　50</t>
  </si>
  <si>
    <t>　32</t>
  </si>
  <si>
    <t>　　　32</t>
  </si>
  <si>
    <t>　　09</t>
  </si>
  <si>
    <t>　　　207</t>
  </si>
  <si>
    <t>　　　09</t>
  </si>
  <si>
    <t>　02</t>
  </si>
  <si>
    <t>　　　208</t>
  </si>
  <si>
    <t>　05</t>
  </si>
  <si>
    <t>　　　05</t>
  </si>
  <si>
    <t>　07</t>
  </si>
  <si>
    <t>　　05</t>
  </si>
  <si>
    <t>　　　07</t>
  </si>
  <si>
    <t>　10</t>
  </si>
  <si>
    <t>　　　10</t>
  </si>
  <si>
    <t>　99</t>
  </si>
  <si>
    <t>　04</t>
  </si>
  <si>
    <t>　　　210</t>
  </si>
  <si>
    <t>　　　04</t>
  </si>
  <si>
    <t>　　　211</t>
  </si>
  <si>
    <t>　　　212</t>
  </si>
  <si>
    <t>　　　213</t>
  </si>
  <si>
    <t>　　06</t>
  </si>
  <si>
    <t>　　　06</t>
  </si>
  <si>
    <t>　　11</t>
  </si>
  <si>
    <t>　　　11</t>
  </si>
  <si>
    <t>2021年北京市门头沟区永定镇收入总体情况表</t>
  </si>
  <si>
    <t>2021年北京市门头沟区永定镇支出总体情况表</t>
  </si>
  <si>
    <t>2021年北京市门头沟区永定镇财政拨款收支总体情况表</t>
  </si>
  <si>
    <t>2021年北京市门头沟区永定镇一般公共预算支出情况表（功能分类科目）</t>
  </si>
  <si>
    <r>
      <t>2021</t>
    </r>
    <r>
      <rPr>
        <b/>
        <sz val="16"/>
        <rFont val="宋体"/>
        <family val="0"/>
      </rPr>
      <t>年北京市门头沟区永定镇一般公共预
算基本支出情况表（经济分类科目）</t>
    </r>
  </si>
  <si>
    <t>2021年北京市门头沟区永定镇一般公共预算项目支出情况表（经济分类科目）</t>
  </si>
  <si>
    <r>
      <t>2021</t>
    </r>
    <r>
      <rPr>
        <b/>
        <sz val="16"/>
        <rFont val="宋体"/>
        <family val="0"/>
      </rPr>
      <t>年北京市门头沟区永定镇</t>
    </r>
    <r>
      <rPr>
        <b/>
        <sz val="16"/>
        <rFont val="宋体"/>
        <family val="0"/>
      </rPr>
      <t>“三公经费”财政拨款情况表</t>
    </r>
  </si>
  <si>
    <r>
      <t>2021</t>
    </r>
    <r>
      <rPr>
        <b/>
        <sz val="16"/>
        <color indexed="8"/>
        <rFont val="宋体"/>
        <family val="0"/>
      </rPr>
      <t>年北京市门头沟区永定镇</t>
    </r>
    <r>
      <rPr>
        <b/>
        <sz val="16"/>
        <color indexed="8"/>
        <rFont val="宋体"/>
        <family val="0"/>
      </rPr>
      <t>政府性基金预算支出情况表</t>
    </r>
  </si>
  <si>
    <r>
      <t>2021年北京市门头沟区</t>
    </r>
    <r>
      <rPr>
        <b/>
        <sz val="16"/>
        <color indexed="8"/>
        <rFont val="宋体"/>
        <family val="0"/>
      </rPr>
      <t>永定镇</t>
    </r>
    <r>
      <rPr>
        <b/>
        <sz val="16"/>
        <color indexed="8"/>
        <rFont val="宋体"/>
        <family val="0"/>
      </rPr>
      <t>国有资本经营预算支出情况表</t>
    </r>
  </si>
  <si>
    <t>2021年北京市门头沟区永定镇政府采购意向公开财政拨款明细表</t>
  </si>
  <si>
    <r>
      <t>2021</t>
    </r>
    <r>
      <rPr>
        <b/>
        <sz val="16"/>
        <color indexed="8"/>
        <rFont val="宋体"/>
        <family val="0"/>
      </rPr>
      <t>年北京市门头沟区</t>
    </r>
    <r>
      <rPr>
        <b/>
        <sz val="16"/>
        <color indexed="8"/>
        <rFont val="宋体"/>
        <family val="0"/>
      </rPr>
      <t>永定镇</t>
    </r>
    <r>
      <rPr>
        <b/>
        <sz val="16"/>
        <color indexed="8"/>
        <rFont val="宋体"/>
        <family val="0"/>
      </rPr>
      <t>政府购买服务财政拨款明细表</t>
    </r>
  </si>
  <si>
    <r>
      <t>2021</t>
    </r>
    <r>
      <rPr>
        <b/>
        <sz val="16"/>
        <color indexed="8"/>
        <rFont val="宋体"/>
        <family val="0"/>
      </rPr>
      <t>年门头沟区永定镇项目支出绩效目标目录</t>
    </r>
  </si>
  <si>
    <t>一、社区公益事业专项补助资金（市）</t>
  </si>
  <si>
    <t>一、基层党组织党建活动经费（党员活动经费）</t>
  </si>
  <si>
    <t>一、基层党建工作经费（党建助理员）</t>
  </si>
  <si>
    <t>一、村级公益事业专项补助资金（市）</t>
  </si>
  <si>
    <t>一、城乡基层党组织服务群众经费</t>
  </si>
  <si>
    <t>一、城乡基层党组织服务群众经费（市）</t>
  </si>
  <si>
    <t>二、政府其他人员经费</t>
  </si>
  <si>
    <t>二、食堂经费</t>
  </si>
  <si>
    <t>二、补充公用经费</t>
  </si>
  <si>
    <t>二、社区财务会计服务</t>
  </si>
  <si>
    <t>三、镇人大代表活动经费</t>
  </si>
  <si>
    <t>三、基层文化活动及图书共享经费</t>
  </si>
  <si>
    <t>三、拥军优属慰问经费</t>
  </si>
  <si>
    <t>三、严重精神障碍患者监护人看护管理补贴</t>
  </si>
  <si>
    <t>三、乡村医生岗位补助</t>
  </si>
  <si>
    <t>三、辖区计划生育工作经费</t>
  </si>
  <si>
    <t>三、离休干部“四就近”服务管理经费</t>
  </si>
  <si>
    <t>三、社会公益性就业组织管理费</t>
  </si>
  <si>
    <t>三、下沉镇街协管员队伍经费</t>
  </si>
  <si>
    <t>三、下沉镇街协管员队伍经费（公益性人员）</t>
  </si>
  <si>
    <t>三、2021年镇街纪（工）委二级协作联动专项监督工作经费</t>
  </si>
  <si>
    <t>四、打非、综合执法及维稳工作经费</t>
  </si>
  <si>
    <t>四、安保维稳应急项目工作经费</t>
  </si>
  <si>
    <t>四、基层武装部及退役军人事务工作经费</t>
  </si>
  <si>
    <t>四、防火防汛（消防）工作经费</t>
  </si>
  <si>
    <t>五、镇街环境卫生工作经费</t>
  </si>
  <si>
    <t>六、水务工作经费</t>
  </si>
  <si>
    <t>六、山区生态林生态补偿资金</t>
  </si>
  <si>
    <t>六、山区生态林生态补偿资金（市）</t>
  </si>
  <si>
    <t>七、社区工作者待遇保障经费</t>
  </si>
  <si>
    <t>七、社区党委下设党支部委员工作补贴</t>
  </si>
  <si>
    <t>七、社区办公经费</t>
  </si>
  <si>
    <t>七、正常离任村党组织书记生活补贴</t>
  </si>
  <si>
    <t>七、正常离任村党组织书记生活补贴（市）</t>
  </si>
  <si>
    <t>七、社区居民小组长补贴</t>
  </si>
  <si>
    <t>七、村务监督委员会成员岗位补贴</t>
  </si>
  <si>
    <t>七、村干部待遇保障经费（绩效奖金）</t>
  </si>
  <si>
    <t>七、村干部待遇保障经费（基本报酬）</t>
  </si>
  <si>
    <t>七、村干部待遇保障经费（基本报酬）（市）</t>
  </si>
  <si>
    <t>七、村“两委”工作目标考核奖励资金</t>
  </si>
  <si>
    <t>七、村级组织办公经费</t>
  </si>
  <si>
    <t>七、社区筹备组及代管社区工作经费</t>
  </si>
  <si>
    <t>八、创城等综合工作经费</t>
  </si>
  <si>
    <t>安置房项目地下车库人防、消防改造资金</t>
  </si>
  <si>
    <t>2020年度绿化租地费项目</t>
  </si>
  <si>
    <t>2020年完善政策生态林养护项目（区级）</t>
  </si>
  <si>
    <t>2021年完善政策生态林养护项目(市级）</t>
  </si>
  <si>
    <t>2021年农村人居环境长效保持奖惩机制项目</t>
  </si>
  <si>
    <t>2021年平原造林土地流转费项目（市级）</t>
  </si>
  <si>
    <t>2021年完善政策生态林土地流转费项目（市级）</t>
  </si>
  <si>
    <t>2021年社会公益性就业组织补贴项目</t>
  </si>
  <si>
    <t>2021年永定镇三馆免费开放项目</t>
  </si>
  <si>
    <t>2021年河长制管护项目</t>
  </si>
  <si>
    <t>门头沟区2018年“留白增绿”工程2021年度养护费</t>
  </si>
  <si>
    <t>门头沟区2019年“留白增绿”工程2021年度养护费</t>
  </si>
  <si>
    <t>门头沟区长安街西延南侧景观绿化工程土地租赁费</t>
  </si>
  <si>
    <t>永定河滨水森林公园工程土地租赁费</t>
  </si>
  <si>
    <t>绿海运动公园景观提升工程土地租赁费</t>
  </si>
  <si>
    <t>补选十六届人大代表工作经费</t>
  </si>
  <si>
    <t>下拨代表活动经费</t>
  </si>
  <si>
    <t>2021年门头沟区农村精神文明宣传视屏建设项目</t>
  </si>
  <si>
    <t>2020年-2021年优质燃煤替代工程-型煤销售网点运营费</t>
  </si>
  <si>
    <t>2021年新城滨河森林公园租地费项目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</si>
</sst>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#,##0_);[Red]\(#,##0\)"/>
    <numFmt numFmtId="182" formatCode="0.00_ "/>
    <numFmt numFmtId="183" formatCode="#,##0.00_ "/>
    <numFmt numFmtId="184" formatCode="#,##0.00_);[Red]\(#,##0.00\)"/>
    <numFmt numFmtId="185" formatCode="0_);[Red]\(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mbria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3">
    <xf numFmtId="0" fontId="0" fillId="0" borderId="0" xfId="0" applyAlignment="1">
      <alignment/>
    </xf>
    <xf numFmtId="18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/>
    </xf>
    <xf numFmtId="182" fontId="4" fillId="33" borderId="0" xfId="0" applyNumberFormat="1" applyFont="1" applyFill="1" applyAlignment="1">
      <alignment horizontal="center" vertical="center" wrapText="1"/>
    </xf>
    <xf numFmtId="183" fontId="2" fillId="33" borderId="0" xfId="0" applyNumberFormat="1" applyFont="1" applyFill="1" applyAlignment="1">
      <alignment horizontal="left" vertical="center" wrapText="1"/>
    </xf>
    <xf numFmtId="0" fontId="0" fillId="33" borderId="0" xfId="40" applyFill="1">
      <alignment vertical="center"/>
      <protection/>
    </xf>
    <xf numFmtId="0" fontId="7" fillId="33" borderId="0" xfId="0" applyFont="1" applyFill="1" applyAlignment="1">
      <alignment horizontal="left" vertical="center"/>
    </xf>
    <xf numFmtId="181" fontId="8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Alignment="1">
      <alignment horizontal="center" vertical="center" wrapText="1"/>
      <protection/>
    </xf>
    <xf numFmtId="0" fontId="2" fillId="33" borderId="0" xfId="40" applyNumberFormat="1" applyFont="1" applyFill="1" applyAlignment="1">
      <alignment horizontal="center" vertical="center" wrapText="1"/>
      <protection/>
    </xf>
    <xf numFmtId="181" fontId="2" fillId="33" borderId="0" xfId="40" applyNumberFormat="1" applyFont="1" applyFill="1" applyAlignment="1">
      <alignment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horizontal="right" vertical="center" shrinkToFit="1"/>
    </xf>
    <xf numFmtId="0" fontId="9" fillId="33" borderId="0" xfId="0" applyFont="1" applyFill="1" applyBorder="1" applyAlignment="1">
      <alignment horizontal="right" vertical="center" shrinkToFit="1"/>
    </xf>
    <xf numFmtId="49" fontId="9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3" fontId="5" fillId="33" borderId="0" xfId="0" applyNumberFormat="1" applyFont="1" applyFill="1" applyAlignment="1">
      <alignment/>
    </xf>
    <xf numFmtId="183" fontId="0" fillId="33" borderId="0" xfId="0" applyNumberFormat="1" applyFill="1" applyAlignment="1">
      <alignment/>
    </xf>
    <xf numFmtId="183" fontId="0" fillId="33" borderId="0" xfId="0" applyNumberFormat="1" applyFill="1" applyAlignment="1">
      <alignment horizontal="center" vertical="center" wrapText="1"/>
    </xf>
    <xf numFmtId="183" fontId="10" fillId="33" borderId="0" xfId="0" applyNumberFormat="1" applyFont="1" applyFill="1" applyBorder="1" applyAlignment="1">
      <alignment horizontal="left" shrinkToFit="1"/>
    </xf>
    <xf numFmtId="183" fontId="9" fillId="33" borderId="0" xfId="0" applyNumberFormat="1" applyFont="1" applyFill="1" applyBorder="1" applyAlignment="1">
      <alignment horizontal="left" vertical="center" shrinkToFit="1"/>
    </xf>
    <xf numFmtId="183" fontId="9" fillId="33" borderId="10" xfId="0" applyNumberFormat="1" applyFont="1" applyFill="1" applyBorder="1" applyAlignment="1">
      <alignment horizontal="left" vertical="center" shrinkToFit="1"/>
    </xf>
    <xf numFmtId="183" fontId="10" fillId="33" borderId="10" xfId="0" applyNumberFormat="1" applyFont="1" applyFill="1" applyBorder="1" applyAlignment="1">
      <alignment horizontal="left" vertical="center" shrinkToFit="1"/>
    </xf>
    <xf numFmtId="183" fontId="10" fillId="33" borderId="10" xfId="0" applyNumberFormat="1" applyFont="1" applyFill="1" applyBorder="1" applyAlignment="1">
      <alignment horizontal="right" vertical="center" shrinkToFit="1"/>
    </xf>
    <xf numFmtId="183" fontId="9" fillId="33" borderId="0" xfId="0" applyNumberFormat="1" applyFont="1" applyFill="1" applyBorder="1" applyAlignment="1">
      <alignment horizontal="right" vertical="center" shrinkToFit="1"/>
    </xf>
    <xf numFmtId="183" fontId="9" fillId="33" borderId="10" xfId="0" applyNumberFormat="1" applyFont="1" applyFill="1" applyBorder="1" applyAlignment="1">
      <alignment horizontal="right" vertical="center" shrinkToFit="1"/>
    </xf>
    <xf numFmtId="183" fontId="11" fillId="33" borderId="0" xfId="0" applyNumberFormat="1" applyFont="1" applyFill="1" applyBorder="1" applyAlignment="1">
      <alignment horizontal="left" vertical="center" shrinkToFit="1"/>
    </xf>
    <xf numFmtId="183" fontId="10" fillId="33" borderId="0" xfId="0" applyNumberFormat="1" applyFont="1" applyFill="1" applyBorder="1" applyAlignment="1">
      <alignment horizontal="left" vertical="center" shrinkToFit="1"/>
    </xf>
    <xf numFmtId="182" fontId="4" fillId="33" borderId="0" xfId="0" applyNumberFormat="1" applyFont="1" applyFill="1" applyAlignment="1">
      <alignment horizontal="right" vertical="center" wrapText="1"/>
    </xf>
    <xf numFmtId="183" fontId="0" fillId="33" borderId="0" xfId="0" applyNumberFormat="1" applyFont="1" applyFill="1" applyAlignment="1">
      <alignment/>
    </xf>
    <xf numFmtId="183" fontId="3" fillId="33" borderId="0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81" fontId="3" fillId="33" borderId="0" xfId="0" applyNumberFormat="1" applyFont="1" applyFill="1" applyBorder="1" applyAlignment="1" applyProtection="1">
      <alignment vertical="center"/>
      <protection/>
    </xf>
    <xf numFmtId="185" fontId="0" fillId="33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12" fillId="0" borderId="0" xfId="0" applyFont="1" applyAlignment="1">
      <alignment/>
    </xf>
    <xf numFmtId="181" fontId="2" fillId="33" borderId="0" xfId="40" applyNumberFormat="1" applyFont="1" applyFill="1" applyAlignment="1">
      <alignment horizontal="left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/>
      <protection/>
    </xf>
    <xf numFmtId="183" fontId="14" fillId="33" borderId="12" xfId="0" applyNumberFormat="1" applyFont="1" applyFill="1" applyBorder="1" applyAlignment="1">
      <alignment horizontal="center" vertical="center" shrinkToFit="1"/>
    </xf>
    <xf numFmtId="49" fontId="52" fillId="33" borderId="12" xfId="0" applyNumberFormat="1" applyFont="1" applyFill="1" applyBorder="1" applyAlignment="1" applyProtection="1">
      <alignment horizontal="center" vertical="center"/>
      <protection/>
    </xf>
    <xf numFmtId="49" fontId="52" fillId="33" borderId="12" xfId="0" applyNumberFormat="1" applyFont="1" applyFill="1" applyBorder="1" applyAlignment="1" applyProtection="1">
      <alignment horizontal="left" vertical="center"/>
      <protection/>
    </xf>
    <xf numFmtId="0" fontId="52" fillId="0" borderId="12" xfId="0" applyFont="1" applyBorder="1" applyAlignment="1" applyProtection="1">
      <alignment vertical="center"/>
      <protection/>
    </xf>
    <xf numFmtId="183" fontId="53" fillId="33" borderId="12" xfId="0" applyNumberFormat="1" applyFont="1" applyFill="1" applyBorder="1" applyAlignment="1">
      <alignment horizontal="center" vertical="center" shrinkToFit="1"/>
    </xf>
    <xf numFmtId="43" fontId="52" fillId="0" borderId="12" xfId="0" applyNumberFormat="1" applyFont="1" applyBorder="1" applyAlignment="1" applyProtection="1">
      <alignment horizontal="right" vertical="center"/>
      <protection/>
    </xf>
    <xf numFmtId="43" fontId="52" fillId="0" borderId="0" xfId="0" applyNumberFormat="1" applyFont="1" applyBorder="1" applyAlignment="1" applyProtection="1">
      <alignment/>
      <protection/>
    </xf>
    <xf numFmtId="43" fontId="52" fillId="33" borderId="12" xfId="0" applyNumberFormat="1" applyFont="1" applyFill="1" applyBorder="1" applyAlignment="1" applyProtection="1">
      <alignment horizontal="right" vertical="center"/>
      <protection/>
    </xf>
    <xf numFmtId="43" fontId="52" fillId="33" borderId="12" xfId="0" applyNumberFormat="1" applyFont="1" applyFill="1" applyBorder="1" applyAlignment="1" applyProtection="1">
      <alignment horizontal="right" vertical="center" wrapText="1"/>
      <protection/>
    </xf>
    <xf numFmtId="43" fontId="52" fillId="0" borderId="12" xfId="0" applyNumberFormat="1" applyFont="1" applyBorder="1" applyAlignment="1" applyProtection="1">
      <alignment wrapText="1"/>
      <protection/>
    </xf>
    <xf numFmtId="183" fontId="11" fillId="33" borderId="11" xfId="0" applyNumberFormat="1" applyFont="1" applyFill="1" applyBorder="1" applyAlignment="1">
      <alignment horizontal="center" vertical="center" shrinkToFit="1"/>
    </xf>
    <xf numFmtId="183" fontId="11" fillId="33" borderId="12" xfId="0" applyNumberFormat="1" applyFont="1" applyFill="1" applyBorder="1" applyAlignment="1">
      <alignment horizontal="left" vertical="center" shrinkToFit="1"/>
    </xf>
    <xf numFmtId="183" fontId="2" fillId="33" borderId="0" xfId="0" applyNumberFormat="1" applyFont="1" applyFill="1" applyBorder="1" applyAlignment="1">
      <alignment horizontal="left" vertical="center"/>
    </xf>
    <xf numFmtId="183" fontId="11" fillId="33" borderId="13" xfId="0" applyNumberFormat="1" applyFont="1" applyFill="1" applyBorder="1" applyAlignment="1">
      <alignment horizontal="left" vertical="center" shrinkToFit="1"/>
    </xf>
    <xf numFmtId="183" fontId="14" fillId="33" borderId="14" xfId="0" applyNumberFormat="1" applyFont="1" applyFill="1" applyBorder="1" applyAlignment="1">
      <alignment horizontal="center" vertical="center" shrinkToFit="1"/>
    </xf>
    <xf numFmtId="183" fontId="11" fillId="33" borderId="12" xfId="0" applyNumberFormat="1" applyFont="1" applyFill="1" applyBorder="1" applyAlignment="1">
      <alignment horizontal="center" vertical="center" shrinkToFit="1"/>
    </xf>
    <xf numFmtId="183" fontId="11" fillId="33" borderId="12" xfId="0" applyNumberFormat="1" applyFont="1" applyFill="1" applyBorder="1" applyAlignment="1">
      <alignment vertical="center" shrinkToFit="1"/>
    </xf>
    <xf numFmtId="43" fontId="11" fillId="0" borderId="12" xfId="0" applyNumberFormat="1" applyFont="1" applyFill="1" applyBorder="1" applyAlignment="1" applyProtection="1">
      <alignment horizontal="right" vertical="center" wrapText="1"/>
      <protection/>
    </xf>
    <xf numFmtId="43" fontId="11" fillId="33" borderId="12" xfId="0" applyNumberFormat="1" applyFont="1" applyFill="1" applyBorder="1" applyAlignment="1">
      <alignment horizontal="right" vertical="center" shrinkToFit="1"/>
    </xf>
    <xf numFmtId="43" fontId="14" fillId="0" borderId="12" xfId="0" applyNumberFormat="1" applyFont="1" applyFill="1" applyBorder="1" applyAlignment="1" applyProtection="1">
      <alignment horizontal="right" vertical="center" wrapText="1"/>
      <protection/>
    </xf>
    <xf numFmtId="49" fontId="11" fillId="33" borderId="15" xfId="0" applyNumberFormat="1" applyFont="1" applyFill="1" applyBorder="1" applyAlignment="1" applyProtection="1">
      <alignment horizontal="center" vertical="center"/>
      <protection/>
    </xf>
    <xf numFmtId="183" fontId="11" fillId="33" borderId="16" xfId="0" applyNumberFormat="1" applyFont="1" applyFill="1" applyBorder="1" applyAlignment="1">
      <alignment horizontal="center" vertical="center" wrapText="1" shrinkToFit="1"/>
    </xf>
    <xf numFmtId="183" fontId="11" fillId="33" borderId="15" xfId="0" applyNumberFormat="1" applyFont="1" applyFill="1" applyBorder="1" applyAlignment="1">
      <alignment horizontal="center" vertical="center" shrinkToFit="1"/>
    </xf>
    <xf numFmtId="183" fontId="2" fillId="33" borderId="15" xfId="0" applyNumberFormat="1" applyFont="1" applyFill="1" applyBorder="1" applyAlignment="1">
      <alignment horizontal="center" vertical="center" wrapText="1"/>
    </xf>
    <xf numFmtId="183" fontId="14" fillId="33" borderId="11" xfId="0" applyNumberFormat="1" applyFont="1" applyFill="1" applyBorder="1" applyAlignment="1">
      <alignment horizontal="center" vertical="center" shrinkToFit="1"/>
    </xf>
    <xf numFmtId="43" fontId="14" fillId="33" borderId="11" xfId="0" applyNumberFormat="1" applyFont="1" applyFill="1" applyBorder="1" applyAlignment="1">
      <alignment horizontal="right" vertical="center" shrinkToFit="1"/>
    </xf>
    <xf numFmtId="43" fontId="53" fillId="0" borderId="11" xfId="0" applyNumberFormat="1" applyFont="1" applyFill="1" applyBorder="1" applyAlignment="1" applyProtection="1">
      <alignment horizontal="right" vertical="center"/>
      <protection/>
    </xf>
    <xf numFmtId="183" fontId="11" fillId="33" borderId="11" xfId="0" applyNumberFormat="1" applyFont="1" applyFill="1" applyBorder="1" applyAlignment="1">
      <alignment horizontal="left" vertical="center" shrinkToFit="1"/>
    </xf>
    <xf numFmtId="43" fontId="52" fillId="0" borderId="11" xfId="0" applyNumberFormat="1" applyFont="1" applyFill="1" applyBorder="1" applyAlignment="1" applyProtection="1">
      <alignment horizontal="right" vertical="center"/>
      <protection/>
    </xf>
    <xf numFmtId="43" fontId="11" fillId="0" borderId="11" xfId="0" applyNumberFormat="1" applyFont="1" applyFill="1" applyBorder="1" applyAlignment="1" applyProtection="1">
      <alignment horizontal="right" vertical="center"/>
      <protection/>
    </xf>
    <xf numFmtId="43" fontId="2" fillId="34" borderId="11" xfId="0" applyNumberFormat="1" applyFont="1" applyFill="1" applyBorder="1" applyAlignment="1">
      <alignment horizontal="right"/>
    </xf>
    <xf numFmtId="43" fontId="11" fillId="0" borderId="11" xfId="0" applyNumberFormat="1" applyFont="1" applyFill="1" applyBorder="1" applyAlignment="1" applyProtection="1">
      <alignment horizontal="right" vertical="center" wrapText="1"/>
      <protection/>
    </xf>
    <xf numFmtId="43" fontId="2" fillId="34" borderId="11" xfId="0" applyNumberFormat="1" applyFont="1" applyFill="1" applyBorder="1" applyAlignment="1">
      <alignment horizontal="right" vertical="center" wrapText="1"/>
    </xf>
    <xf numFmtId="43" fontId="11" fillId="34" borderId="11" xfId="0" applyNumberFormat="1" applyFont="1" applyFill="1" applyBorder="1" applyAlignment="1">
      <alignment horizontal="right" shrinkToFit="1"/>
    </xf>
    <xf numFmtId="0" fontId="11" fillId="0" borderId="11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3" fontId="9" fillId="33" borderId="0" xfId="0" applyNumberFormat="1" applyFont="1" applyFill="1" applyBorder="1" applyAlignment="1">
      <alignment horizontal="left" vertical="center" shrinkToFit="1"/>
    </xf>
    <xf numFmtId="43" fontId="10" fillId="33" borderId="0" xfId="0" applyNumberFormat="1" applyFont="1" applyFill="1" applyBorder="1" applyAlignment="1">
      <alignment horizontal="left" vertical="center" shrinkToFit="1"/>
    </xf>
    <xf numFmtId="43" fontId="4" fillId="33" borderId="0" xfId="0" applyNumberFormat="1" applyFont="1" applyFill="1" applyAlignment="1">
      <alignment horizontal="center" vertical="center" wrapText="1"/>
    </xf>
    <xf numFmtId="43" fontId="11" fillId="33" borderId="11" xfId="0" applyNumberFormat="1" applyFont="1" applyFill="1" applyBorder="1" applyAlignment="1" applyProtection="1">
      <alignment horizontal="center" vertical="center" wrapText="1"/>
      <protection/>
    </xf>
    <xf numFmtId="43" fontId="11" fillId="33" borderId="11" xfId="0" applyNumberFormat="1" applyFont="1" applyFill="1" applyBorder="1" applyAlignment="1" applyProtection="1">
      <alignment horizontal="center" vertical="center"/>
      <protection/>
    </xf>
    <xf numFmtId="43" fontId="0" fillId="33" borderId="0" xfId="0" applyNumberFormat="1" applyFill="1" applyAlignment="1">
      <alignment/>
    </xf>
    <xf numFmtId="43" fontId="11" fillId="33" borderId="11" xfId="0" applyNumberFormat="1" applyFont="1" applyFill="1" applyBorder="1" applyAlignment="1">
      <alignment horizontal="right" vertical="center" shrinkToFit="1"/>
    </xf>
    <xf numFmtId="43" fontId="2" fillId="33" borderId="11" xfId="0" applyNumberFormat="1" applyFont="1" applyFill="1" applyBorder="1" applyAlignment="1">
      <alignment/>
    </xf>
    <xf numFmtId="0" fontId="54" fillId="0" borderId="12" xfId="0" applyFont="1" applyBorder="1" applyAlignment="1" applyProtection="1">
      <alignment vertical="center"/>
      <protection/>
    </xf>
    <xf numFmtId="43" fontId="52" fillId="0" borderId="12" xfId="0" applyNumberFormat="1" applyFont="1" applyFill="1" applyBorder="1" applyAlignment="1" applyProtection="1">
      <alignment vertical="center"/>
      <protection/>
    </xf>
    <xf numFmtId="43" fontId="55" fillId="33" borderId="11" xfId="40" applyNumberFormat="1" applyFont="1" applyFill="1" applyBorder="1" applyAlignment="1">
      <alignment vertical="center" wrapText="1"/>
      <protection/>
    </xf>
    <xf numFmtId="183" fontId="2" fillId="33" borderId="0" xfId="0" applyNumberFormat="1" applyFont="1" applyFill="1" applyAlignment="1">
      <alignment vertical="center" wrapText="1"/>
    </xf>
    <xf numFmtId="181" fontId="11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43" fontId="53" fillId="0" borderId="12" xfId="0" applyNumberFormat="1" applyFont="1" applyBorder="1" applyAlignment="1" applyProtection="1">
      <alignment horizontal="right"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1" xfId="40" applyFont="1" applyFill="1" applyBorder="1" applyAlignment="1">
      <alignment horizontal="center" vertical="center"/>
      <protection/>
    </xf>
    <xf numFmtId="0" fontId="1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80" fontId="11" fillId="33" borderId="11" xfId="0" applyNumberFormat="1" applyFont="1" applyFill="1" applyBorder="1" applyAlignment="1" applyProtection="1">
      <alignment horizontal="center" vertical="center" wrapText="1"/>
      <protection/>
    </xf>
    <xf numFmtId="180" fontId="2" fillId="33" borderId="11" xfId="0" applyNumberFormat="1" applyFont="1" applyFill="1" applyBorder="1" applyAlignment="1">
      <alignment horizontal="center" vertical="center" wrapText="1"/>
    </xf>
    <xf numFmtId="43" fontId="14" fillId="0" borderId="17" xfId="0" applyNumberFormat="1" applyFont="1" applyBorder="1" applyAlignment="1" applyProtection="1">
      <alignment horizontal="right" vertical="center" wrapText="1"/>
      <protection/>
    </xf>
    <xf numFmtId="43" fontId="2" fillId="33" borderId="14" xfId="0" applyNumberFormat="1" applyFont="1" applyFill="1" applyBorder="1" applyAlignment="1">
      <alignment horizontal="right" vertical="center" wrapText="1"/>
    </xf>
    <xf numFmtId="43" fontId="1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3" fontId="0" fillId="0" borderId="11" xfId="0" applyNumberFormat="1" applyBorder="1" applyAlignment="1">
      <alignment/>
    </xf>
    <xf numFmtId="0" fontId="2" fillId="0" borderId="11" xfId="0" applyFont="1" applyBorder="1" applyAlignment="1">
      <alignment vertical="center"/>
    </xf>
    <xf numFmtId="183" fontId="2" fillId="0" borderId="11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181" fontId="13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3" fontId="13" fillId="33" borderId="11" xfId="0" applyNumberFormat="1" applyFont="1" applyFill="1" applyBorder="1" applyAlignment="1" applyProtection="1">
      <alignment horizontal="right" vertical="center" wrapText="1"/>
      <protection/>
    </xf>
    <xf numFmtId="43" fontId="4" fillId="0" borderId="11" xfId="0" applyNumberFormat="1" applyFont="1" applyBorder="1" applyAlignment="1">
      <alignment horizontal="right" vertical="center"/>
    </xf>
    <xf numFmtId="43" fontId="53" fillId="0" borderId="12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3" fontId="14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3" fontId="11" fillId="33" borderId="11" xfId="0" applyNumberFormat="1" applyFont="1" applyFill="1" applyBorder="1" applyAlignment="1" applyProtection="1">
      <alignment horizontal="center" vertical="center" wrapText="1"/>
      <protection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183" fontId="3" fillId="33" borderId="0" xfId="0" applyNumberFormat="1" applyFont="1" applyFill="1" applyBorder="1" applyAlignment="1">
      <alignment horizontal="center" vertical="center" shrinkToFit="1"/>
    </xf>
    <xf numFmtId="183" fontId="3" fillId="33" borderId="0" xfId="0" applyNumberFormat="1" applyFont="1" applyFill="1" applyBorder="1" applyAlignment="1">
      <alignment horizontal="center" vertical="center" shrinkToFit="1"/>
    </xf>
    <xf numFmtId="49" fontId="11" fillId="33" borderId="12" xfId="0" applyNumberFormat="1" applyFont="1" applyFill="1" applyBorder="1" applyAlignment="1" applyProtection="1">
      <alignment horizontal="center" vertical="center"/>
      <protection/>
    </xf>
    <xf numFmtId="49" fontId="11" fillId="35" borderId="12" xfId="0" applyNumberFormat="1" applyFont="1" applyFill="1" applyBorder="1" applyAlignment="1" applyProtection="1">
      <alignment horizontal="center" vertical="center"/>
      <protection/>
    </xf>
    <xf numFmtId="183" fontId="11" fillId="33" borderId="18" xfId="0" applyNumberFormat="1" applyFont="1" applyFill="1" applyBorder="1" applyAlignment="1">
      <alignment horizontal="center" vertical="center" shrinkToFit="1"/>
    </xf>
    <xf numFmtId="183" fontId="11" fillId="33" borderId="19" xfId="0" applyNumberFormat="1" applyFont="1" applyFill="1" applyBorder="1" applyAlignment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183" fontId="11" fillId="33" borderId="11" xfId="0" applyNumberFormat="1" applyFont="1" applyFill="1" applyBorder="1" applyAlignment="1">
      <alignment horizontal="center" vertical="center" shrinkToFit="1"/>
    </xf>
    <xf numFmtId="183" fontId="11" fillId="33" borderId="22" xfId="0" applyNumberFormat="1" applyFont="1" applyFill="1" applyBorder="1" applyAlignment="1">
      <alignment horizontal="center" vertical="center" shrinkToFit="1"/>
    </xf>
    <xf numFmtId="183" fontId="14" fillId="33" borderId="14" xfId="0" applyNumberFormat="1" applyFont="1" applyFill="1" applyBorder="1" applyAlignment="1">
      <alignment horizontal="center" vertical="center" shrinkToFit="1"/>
    </xf>
    <xf numFmtId="183" fontId="14" fillId="33" borderId="23" xfId="0" applyNumberFormat="1" applyFont="1" applyFill="1" applyBorder="1" applyAlignment="1">
      <alignment horizontal="center" vertical="center" shrinkToFit="1"/>
    </xf>
    <xf numFmtId="183" fontId="14" fillId="33" borderId="24" xfId="0" applyNumberFormat="1" applyFont="1" applyFill="1" applyBorder="1" applyAlignment="1">
      <alignment horizontal="center" vertical="center" shrinkToFit="1"/>
    </xf>
    <xf numFmtId="183" fontId="11" fillId="33" borderId="12" xfId="0" applyNumberFormat="1" applyFont="1" applyFill="1" applyBorder="1" applyAlignment="1">
      <alignment horizontal="center" vertical="center" shrinkToFit="1"/>
    </xf>
    <xf numFmtId="183" fontId="11" fillId="33" borderId="18" xfId="0" applyNumberFormat="1" applyFont="1" applyFill="1" applyBorder="1" applyAlignment="1">
      <alignment horizontal="center" vertical="center" wrapText="1" shrinkToFit="1"/>
    </xf>
    <xf numFmtId="183" fontId="11" fillId="33" borderId="25" xfId="0" applyNumberFormat="1" applyFont="1" applyFill="1" applyBorder="1" applyAlignment="1">
      <alignment horizontal="center" vertical="center" wrapText="1" shrinkToFit="1"/>
    </xf>
    <xf numFmtId="183" fontId="11" fillId="33" borderId="16" xfId="0" applyNumberFormat="1" applyFont="1" applyFill="1" applyBorder="1" applyAlignment="1">
      <alignment horizontal="center" vertical="center" wrapText="1" shrinkToFit="1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183" fontId="11" fillId="33" borderId="26" xfId="0" applyNumberFormat="1" applyFont="1" applyFill="1" applyBorder="1" applyAlignment="1">
      <alignment horizontal="center" vertical="center" wrapText="1" shrinkToFit="1"/>
    </xf>
    <xf numFmtId="183" fontId="11" fillId="33" borderId="27" xfId="0" applyNumberFormat="1" applyFont="1" applyFill="1" applyBorder="1" applyAlignment="1">
      <alignment horizontal="center" vertical="center" wrapText="1" shrinkToFit="1"/>
    </xf>
    <xf numFmtId="183" fontId="2" fillId="33" borderId="13" xfId="0" applyNumberFormat="1" applyFont="1" applyFill="1" applyBorder="1" applyAlignment="1">
      <alignment horizontal="center" vertical="center" wrapText="1"/>
    </xf>
    <xf numFmtId="183" fontId="2" fillId="33" borderId="26" xfId="0" applyNumberFormat="1" applyFont="1" applyFill="1" applyBorder="1" applyAlignment="1">
      <alignment horizontal="center" vertical="center" wrapText="1"/>
    </xf>
    <xf numFmtId="183" fontId="2" fillId="33" borderId="27" xfId="0" applyNumberFormat="1" applyFont="1" applyFill="1" applyBorder="1" applyAlignment="1">
      <alignment horizontal="center" vertical="center" wrapText="1"/>
    </xf>
    <xf numFmtId="183" fontId="11" fillId="33" borderId="15" xfId="0" applyNumberFormat="1" applyFont="1" applyFill="1" applyBorder="1" applyAlignment="1">
      <alignment horizontal="center" vertical="center" shrinkToFit="1"/>
    </xf>
    <xf numFmtId="183" fontId="11" fillId="33" borderId="28" xfId="0" applyNumberFormat="1" applyFont="1" applyFill="1" applyBorder="1" applyAlignment="1">
      <alignment horizontal="center" vertical="center" shrinkToFit="1"/>
    </xf>
    <xf numFmtId="183" fontId="2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11" fillId="33" borderId="13" xfId="0" applyNumberFormat="1" applyFont="1" applyFill="1" applyBorder="1" applyAlignment="1" applyProtection="1">
      <alignment horizontal="center" vertical="center"/>
      <protection/>
    </xf>
    <xf numFmtId="49" fontId="11" fillId="33" borderId="26" xfId="0" applyNumberFormat="1" applyFont="1" applyFill="1" applyBorder="1" applyAlignment="1" applyProtection="1">
      <alignment horizontal="center" vertical="center"/>
      <protection/>
    </xf>
    <xf numFmtId="49" fontId="11" fillId="33" borderId="27" xfId="0" applyNumberFormat="1" applyFont="1" applyFill="1" applyBorder="1" applyAlignment="1" applyProtection="1">
      <alignment horizontal="center" vertical="center"/>
      <protection/>
    </xf>
    <xf numFmtId="43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15" xfId="0" applyNumberFormat="1" applyFont="1" applyFill="1" applyBorder="1" applyAlignment="1" applyProtection="1">
      <alignment horizontal="center" vertical="center" wrapText="1"/>
      <protection/>
    </xf>
    <xf numFmtId="49" fontId="11" fillId="33" borderId="29" xfId="0" applyNumberFormat="1" applyFont="1" applyFill="1" applyBorder="1" applyAlignment="1" applyProtection="1">
      <alignment horizontal="center" vertical="center" wrapText="1"/>
      <protection/>
    </xf>
    <xf numFmtId="43" fontId="11" fillId="33" borderId="20" xfId="0" applyNumberFormat="1" applyFont="1" applyFill="1" applyBorder="1" applyAlignment="1" applyProtection="1">
      <alignment horizontal="center" vertical="center"/>
      <protection/>
    </xf>
    <xf numFmtId="43" fontId="11" fillId="33" borderId="30" xfId="0" applyNumberFormat="1" applyFont="1" applyFill="1" applyBorder="1" applyAlignment="1" applyProtection="1">
      <alignment horizontal="center" vertical="center"/>
      <protection/>
    </xf>
    <xf numFmtId="181" fontId="11" fillId="0" borderId="12" xfId="0" applyNumberFormat="1" applyFont="1" applyBorder="1" applyAlignment="1" applyProtection="1">
      <alignment horizontal="center" vertical="center" wrapText="1"/>
      <protection/>
    </xf>
    <xf numFmtId="0" fontId="8" fillId="33" borderId="23" xfId="40" applyNumberFormat="1" applyFont="1" applyFill="1" applyBorder="1" applyAlignment="1">
      <alignment horizontal="center" vertical="center" wrapText="1"/>
      <protection/>
    </xf>
    <xf numFmtId="0" fontId="8" fillId="33" borderId="24" xfId="40" applyNumberFormat="1" applyFont="1" applyFill="1" applyBorder="1" applyAlignment="1">
      <alignment horizontal="center" vertical="center" wrapText="1"/>
      <protection/>
    </xf>
    <xf numFmtId="181" fontId="11" fillId="0" borderId="15" xfId="0" applyNumberFormat="1" applyFont="1" applyBorder="1" applyAlignment="1" applyProtection="1">
      <alignment horizontal="center" vertical="center" wrapText="1"/>
      <protection/>
    </xf>
    <xf numFmtId="181" fontId="11" fillId="0" borderId="31" xfId="0" applyNumberFormat="1" applyFont="1" applyBorder="1" applyAlignment="1" applyProtection="1">
      <alignment horizontal="center" vertical="center" wrapText="1"/>
      <protection/>
    </xf>
    <xf numFmtId="181" fontId="6" fillId="33" borderId="0" xfId="40" applyNumberFormat="1" applyFont="1" applyFill="1" applyAlignment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181" fontId="6" fillId="33" borderId="0" xfId="40" applyNumberFormat="1" applyFont="1" applyFill="1" applyAlignment="1">
      <alignment horizontal="center" vertical="center" wrapText="1"/>
      <protection/>
    </xf>
    <xf numFmtId="0" fontId="6" fillId="33" borderId="0" xfId="40" applyFont="1" applyFill="1" applyBorder="1" applyAlignment="1">
      <alignment horizontal="center" vertical="center" shrinkToFit="1"/>
      <protection/>
    </xf>
    <xf numFmtId="180" fontId="8" fillId="33" borderId="14" xfId="0" applyNumberFormat="1" applyFont="1" applyFill="1" applyBorder="1" applyAlignment="1">
      <alignment horizontal="center" vertical="center" wrapText="1"/>
    </xf>
    <xf numFmtId="180" fontId="8" fillId="33" borderId="23" xfId="0" applyNumberFormat="1" applyFont="1" applyFill="1" applyBorder="1" applyAlignment="1">
      <alignment horizontal="center" vertical="center" wrapText="1"/>
    </xf>
    <xf numFmtId="180" fontId="8" fillId="33" borderId="32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0" fontId="11" fillId="33" borderId="11" xfId="0" applyNumberFormat="1" applyFont="1" applyFill="1" applyBorder="1" applyAlignment="1" applyProtection="1">
      <alignment horizontal="center" vertical="center" wrapText="1"/>
      <protection/>
    </xf>
    <xf numFmtId="180" fontId="11" fillId="33" borderId="33" xfId="0" applyNumberFormat="1" applyFont="1" applyFill="1" applyBorder="1" applyAlignment="1" applyProtection="1">
      <alignment horizontal="center" vertical="center" wrapText="1"/>
      <protection/>
    </xf>
    <xf numFmtId="180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4" fillId="33" borderId="14" xfId="0" applyNumberFormat="1" applyFont="1" applyFill="1" applyBorder="1" applyAlignment="1" applyProtection="1">
      <alignment horizontal="center" vertical="center" wrapText="1"/>
      <protection/>
    </xf>
    <xf numFmtId="49" fontId="1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49" fontId="11" fillId="33" borderId="22" xfId="0" applyNumberFormat="1" applyFont="1" applyFill="1" applyBorder="1" applyAlignment="1" applyProtection="1">
      <alignment horizontal="center" vertical="center" wrapText="1"/>
      <protection/>
    </xf>
    <xf numFmtId="49" fontId="11" fillId="33" borderId="35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5" fontId="14" fillId="33" borderId="11" xfId="0" applyNumberFormat="1" applyFont="1" applyFill="1" applyBorder="1" applyAlignment="1" applyProtection="1">
      <alignment horizontal="center" vertical="center" wrapText="1"/>
      <protection/>
    </xf>
    <xf numFmtId="185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/>
    </xf>
    <xf numFmtId="43" fontId="11" fillId="0" borderId="12" xfId="0" applyNumberFormat="1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38" xfId="0" applyFont="1" applyFill="1" applyBorder="1" applyAlignment="1" applyProtection="1">
      <alignment horizontal="center" vertical="center"/>
      <protection/>
    </xf>
    <xf numFmtId="0" fontId="6" fillId="33" borderId="0" xfId="40" applyFont="1" applyFill="1" applyBorder="1" applyAlignment="1">
      <alignment horizontal="center" vertical="center" shrinkToFit="1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3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181" fontId="6" fillId="33" borderId="0" xfId="40" applyNumberFormat="1" applyFont="1" applyFill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14" sqref="C14"/>
    </sheetView>
  </sheetViews>
  <sheetFormatPr defaultColWidth="9.00390625" defaultRowHeight="28.5" customHeight="1"/>
  <cols>
    <col min="1" max="1" width="35.625" style="21" customWidth="1"/>
    <col min="2" max="2" width="20.625" style="21" customWidth="1"/>
    <col min="3" max="3" width="35.625" style="21" customWidth="1"/>
    <col min="4" max="4" width="20.625" style="21" customWidth="1"/>
    <col min="5" max="16384" width="9.00390625" style="21" customWidth="1"/>
  </cols>
  <sheetData>
    <row r="1" spans="1:5" ht="28.5" customHeight="1">
      <c r="A1" s="30" t="s">
        <v>0</v>
      </c>
      <c r="B1" s="31"/>
      <c r="C1" s="24"/>
      <c r="D1" s="28"/>
      <c r="E1" s="21" t="s">
        <v>1</v>
      </c>
    </row>
    <row r="2" spans="1:4" ht="28.5" customHeight="1">
      <c r="A2" s="141" t="s">
        <v>301</v>
      </c>
      <c r="B2" s="142"/>
      <c r="C2" s="142"/>
      <c r="D2" s="142"/>
    </row>
    <row r="3" spans="1:4" ht="28.5" customHeight="1">
      <c r="A3" s="25"/>
      <c r="B3" s="25"/>
      <c r="C3" s="25"/>
      <c r="D3" s="27" t="s">
        <v>2</v>
      </c>
    </row>
    <row r="4" spans="1:4" ht="24.75" customHeight="1">
      <c r="A4" s="143" t="s">
        <v>3</v>
      </c>
      <c r="B4" s="144" t="s">
        <v>160</v>
      </c>
      <c r="C4" s="143" t="s">
        <v>4</v>
      </c>
      <c r="D4" s="143"/>
    </row>
    <row r="5" spans="1:4" ht="24.75" customHeight="1">
      <c r="A5" s="43" t="s">
        <v>16</v>
      </c>
      <c r="B5" s="43" t="s">
        <v>6</v>
      </c>
      <c r="C5" s="43" t="s">
        <v>5</v>
      </c>
      <c r="D5" s="43" t="s">
        <v>7</v>
      </c>
    </row>
    <row r="6" spans="1:4" ht="24.75" customHeight="1">
      <c r="A6" s="45" t="s">
        <v>8</v>
      </c>
      <c r="B6" s="49">
        <v>171027628.81</v>
      </c>
      <c r="C6" s="45" t="s">
        <v>9</v>
      </c>
      <c r="D6" s="49">
        <f>B6</f>
        <v>171027628.81</v>
      </c>
    </row>
    <row r="7" spans="1:4" ht="24.75" customHeight="1">
      <c r="A7" s="46" t="s">
        <v>10</v>
      </c>
      <c r="B7" s="50"/>
      <c r="C7" s="46"/>
      <c r="D7" s="52"/>
    </row>
    <row r="8" spans="1:4" ht="24.75" customHeight="1">
      <c r="A8" s="47" t="s">
        <v>11</v>
      </c>
      <c r="B8" s="51"/>
      <c r="C8" s="46" t="s">
        <v>12</v>
      </c>
      <c r="D8" s="53"/>
    </row>
    <row r="9" spans="1:4" ht="24.75" customHeight="1">
      <c r="A9" s="48" t="s">
        <v>13</v>
      </c>
      <c r="B9" s="49">
        <f>SUM(B6:B8)</f>
        <v>171027628.81</v>
      </c>
      <c r="C9" s="48" t="s">
        <v>14</v>
      </c>
      <c r="D9" s="49"/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0"/>
  <sheetViews>
    <sheetView zoomScalePageLayoutView="0" workbookViewId="0" topLeftCell="A1">
      <pane xSplit="5" ySplit="5" topLeftCell="F6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G12" sqref="G12"/>
    </sheetView>
  </sheetViews>
  <sheetFormatPr defaultColWidth="9.00390625" defaultRowHeight="28.5" customHeight="1"/>
  <cols>
    <col min="1" max="3" width="5.625" style="2" customWidth="1"/>
    <col min="4" max="4" width="25.625" style="2" customWidth="1"/>
    <col min="5" max="7" width="15.625" style="2" customWidth="1"/>
    <col min="8" max="16384" width="9.00390625" style="2" customWidth="1"/>
  </cols>
  <sheetData>
    <row r="1" spans="1:3" ht="28.5" customHeight="1">
      <c r="A1" s="196" t="s">
        <v>84</v>
      </c>
      <c r="B1" s="196"/>
      <c r="C1" s="196"/>
    </row>
    <row r="2" spans="1:7" ht="28.5" customHeight="1">
      <c r="A2" s="219" t="s">
        <v>396</v>
      </c>
      <c r="B2" s="191"/>
      <c r="C2" s="191"/>
      <c r="D2" s="191"/>
      <c r="E2" s="191"/>
      <c r="F2" s="191"/>
      <c r="G2" s="191"/>
    </row>
    <row r="3" ht="24.75" customHeight="1">
      <c r="G3" s="3" t="s">
        <v>2</v>
      </c>
    </row>
    <row r="4" spans="1:7" s="1" customFormat="1" ht="28.5" customHeight="1">
      <c r="A4" s="192" t="s">
        <v>52</v>
      </c>
      <c r="B4" s="192"/>
      <c r="C4" s="192"/>
      <c r="D4" s="192" t="s">
        <v>53</v>
      </c>
      <c r="E4" s="193" t="s">
        <v>54</v>
      </c>
      <c r="F4" s="195" t="s">
        <v>275</v>
      </c>
      <c r="G4" s="195" t="s">
        <v>274</v>
      </c>
    </row>
    <row r="5" spans="1:7" s="1" customFormat="1" ht="28.5" customHeight="1">
      <c r="A5" s="101" t="s">
        <v>57</v>
      </c>
      <c r="B5" s="101" t="s">
        <v>58</v>
      </c>
      <c r="C5" s="101" t="s">
        <v>59</v>
      </c>
      <c r="D5" s="192"/>
      <c r="E5" s="194"/>
      <c r="F5" s="195"/>
      <c r="G5" s="195"/>
    </row>
    <row r="6" spans="1:7" s="1" customFormat="1" ht="28.5" customHeight="1">
      <c r="A6" s="188" t="s">
        <v>271</v>
      </c>
      <c r="B6" s="189"/>
      <c r="C6" s="189"/>
      <c r="D6" s="190"/>
      <c r="E6" s="103">
        <f>SUM(E7:E20)</f>
        <v>0</v>
      </c>
      <c r="F6" s="105">
        <f>SUM(F7:F20)</f>
        <v>0</v>
      </c>
      <c r="G6" s="105">
        <f>SUM(G7:G20)</f>
        <v>0</v>
      </c>
    </row>
    <row r="7" spans="1:7" s="1" customFormat="1" ht="28.5" customHeight="1">
      <c r="A7" s="102"/>
      <c r="B7" s="102"/>
      <c r="C7" s="102"/>
      <c r="D7" s="102"/>
      <c r="E7" s="104">
        <f>SUM(F7:G7)</f>
        <v>0</v>
      </c>
      <c r="F7" s="76"/>
      <c r="G7" s="76"/>
    </row>
    <row r="8" spans="1:7" s="1" customFormat="1" ht="28.5" customHeight="1">
      <c r="A8" s="102"/>
      <c r="B8" s="102"/>
      <c r="C8" s="102"/>
      <c r="D8" s="102"/>
      <c r="E8" s="104">
        <f>SUM(F8:G8)</f>
        <v>0</v>
      </c>
      <c r="F8" s="76"/>
      <c r="G8" s="76"/>
    </row>
    <row r="9" spans="1:7" s="1" customFormat="1" ht="28.5" customHeight="1">
      <c r="A9" s="102"/>
      <c r="B9" s="102"/>
      <c r="C9" s="102"/>
      <c r="D9" s="102"/>
      <c r="E9" s="104"/>
      <c r="F9" s="76"/>
      <c r="G9" s="76"/>
    </row>
    <row r="10" spans="1:7" s="1" customFormat="1" ht="28.5" customHeight="1">
      <c r="A10" s="102"/>
      <c r="B10" s="102"/>
      <c r="C10" s="102"/>
      <c r="D10" s="102"/>
      <c r="E10" s="104"/>
      <c r="F10" s="76"/>
      <c r="G10" s="76"/>
    </row>
    <row r="11" spans="1:7" s="1" customFormat="1" ht="28.5" customHeight="1">
      <c r="A11" s="102"/>
      <c r="B11" s="102"/>
      <c r="C11" s="102"/>
      <c r="D11" s="102"/>
      <c r="E11" s="104">
        <f>SUM(F11:G11)</f>
        <v>0</v>
      </c>
      <c r="F11" s="76"/>
      <c r="G11" s="76"/>
    </row>
    <row r="12" spans="1:7" s="1" customFormat="1" ht="28.5" customHeight="1">
      <c r="A12" s="102"/>
      <c r="B12" s="102"/>
      <c r="C12" s="102"/>
      <c r="D12" s="102"/>
      <c r="E12" s="104">
        <f aca="true" t="shared" si="0" ref="E12:E20">SUM(F12:G12)</f>
        <v>0</v>
      </c>
      <c r="F12" s="76"/>
      <c r="G12" s="76"/>
    </row>
    <row r="13" spans="1:7" s="1" customFormat="1" ht="28.5" customHeight="1">
      <c r="A13" s="102"/>
      <c r="B13" s="102"/>
      <c r="C13" s="102"/>
      <c r="D13" s="102"/>
      <c r="E13" s="104"/>
      <c r="F13" s="76"/>
      <c r="G13" s="76"/>
    </row>
    <row r="14" spans="1:7" s="1" customFormat="1" ht="28.5" customHeight="1">
      <c r="A14" s="102"/>
      <c r="B14" s="102"/>
      <c r="C14" s="102"/>
      <c r="D14" s="102"/>
      <c r="E14" s="104"/>
      <c r="F14" s="76"/>
      <c r="G14" s="76"/>
    </row>
    <row r="15" spans="1:7" s="1" customFormat="1" ht="28.5" customHeight="1">
      <c r="A15" s="102"/>
      <c r="B15" s="102"/>
      <c r="C15" s="102"/>
      <c r="D15" s="102"/>
      <c r="E15" s="104">
        <f t="shared" si="0"/>
        <v>0</v>
      </c>
      <c r="F15" s="76"/>
      <c r="G15" s="76"/>
    </row>
    <row r="16" spans="1:7" s="1" customFormat="1" ht="28.5" customHeight="1">
      <c r="A16" s="102"/>
      <c r="B16" s="102"/>
      <c r="C16" s="102"/>
      <c r="D16" s="102"/>
      <c r="E16" s="76">
        <f t="shared" si="0"/>
        <v>0</v>
      </c>
      <c r="F16" s="76"/>
      <c r="G16" s="76"/>
    </row>
    <row r="17" spans="1:7" s="1" customFormat="1" ht="28.5" customHeight="1">
      <c r="A17" s="102"/>
      <c r="B17" s="102"/>
      <c r="C17" s="102"/>
      <c r="D17" s="102"/>
      <c r="E17" s="76">
        <f t="shared" si="0"/>
        <v>0</v>
      </c>
      <c r="F17" s="76"/>
      <c r="G17" s="76"/>
    </row>
    <row r="18" spans="1:7" s="1" customFormat="1" ht="28.5" customHeight="1">
      <c r="A18" s="102"/>
      <c r="B18" s="102"/>
      <c r="C18" s="102"/>
      <c r="D18" s="102"/>
      <c r="E18" s="76">
        <f t="shared" si="0"/>
        <v>0</v>
      </c>
      <c r="F18" s="76"/>
      <c r="G18" s="76"/>
    </row>
    <row r="19" spans="1:7" s="1" customFormat="1" ht="28.5" customHeight="1">
      <c r="A19" s="102"/>
      <c r="B19" s="102"/>
      <c r="C19" s="102"/>
      <c r="D19" s="102"/>
      <c r="E19" s="76">
        <f t="shared" si="0"/>
        <v>0</v>
      </c>
      <c r="F19" s="76"/>
      <c r="G19" s="76"/>
    </row>
    <row r="20" spans="1:7" s="1" customFormat="1" ht="28.5" customHeight="1">
      <c r="A20" s="102"/>
      <c r="B20" s="102"/>
      <c r="C20" s="102"/>
      <c r="D20" s="102"/>
      <c r="E20" s="76">
        <f t="shared" si="0"/>
        <v>0</v>
      </c>
      <c r="F20" s="76"/>
      <c r="G20" s="76"/>
    </row>
  </sheetData>
  <sheetProtection/>
  <mergeCells count="8">
    <mergeCell ref="G4:G5"/>
    <mergeCell ref="A6:D6"/>
    <mergeCell ref="A2:G2"/>
    <mergeCell ref="A1:C1"/>
    <mergeCell ref="A4:C4"/>
    <mergeCell ref="D4:D5"/>
    <mergeCell ref="E4:E5"/>
    <mergeCell ref="F4:F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29"/>
  <sheetViews>
    <sheetView zoomScalePageLayoutView="0" workbookViewId="0" topLeftCell="A1">
      <pane xSplit="1" ySplit="5" topLeftCell="B6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D16" sqref="D16"/>
    </sheetView>
  </sheetViews>
  <sheetFormatPr defaultColWidth="9.00390625" defaultRowHeight="14.25"/>
  <cols>
    <col min="1" max="1" width="5.625" style="35" customWidth="1"/>
    <col min="2" max="3" width="30.625" style="0" customWidth="1"/>
    <col min="4" max="7" width="15.625" style="0" customWidth="1"/>
    <col min="8" max="9" width="18.125" style="0" customWidth="1"/>
  </cols>
  <sheetData>
    <row r="1" spans="1:3" s="2" customFormat="1" ht="27" customHeight="1">
      <c r="A1" s="135" t="s">
        <v>286</v>
      </c>
      <c r="B1" s="135"/>
      <c r="C1" s="123"/>
    </row>
    <row r="2" spans="1:9" s="2" customFormat="1" ht="27" customHeight="1">
      <c r="A2" s="219" t="s">
        <v>397</v>
      </c>
      <c r="B2" s="197"/>
      <c r="C2" s="197"/>
      <c r="D2" s="197"/>
      <c r="E2" s="197"/>
      <c r="F2" s="197"/>
      <c r="G2" s="197"/>
      <c r="H2" s="197"/>
      <c r="I2" s="197"/>
    </row>
    <row r="3" spans="1:9" ht="14.25">
      <c r="A3" s="124"/>
      <c r="B3" s="125"/>
      <c r="C3" s="125"/>
      <c r="D3" s="125"/>
      <c r="E3" s="125"/>
      <c r="F3" s="125"/>
      <c r="I3" s="136" t="s">
        <v>297</v>
      </c>
    </row>
    <row r="4" spans="1:9" s="41" customFormat="1" ht="19.5" customHeight="1">
      <c r="A4" s="198" t="s">
        <v>287</v>
      </c>
      <c r="B4" s="198" t="s">
        <v>288</v>
      </c>
      <c r="C4" s="202" t="s">
        <v>289</v>
      </c>
      <c r="D4" s="198" t="s">
        <v>276</v>
      </c>
      <c r="E4" s="198"/>
      <c r="F4" s="198"/>
      <c r="G4" s="198"/>
      <c r="H4" s="198" t="s">
        <v>290</v>
      </c>
      <c r="I4" s="198" t="s">
        <v>291</v>
      </c>
    </row>
    <row r="5" spans="1:9" s="41" customFormat="1" ht="19.5" customHeight="1">
      <c r="A5" s="198"/>
      <c r="B5" s="198"/>
      <c r="C5" s="203"/>
      <c r="D5" s="126" t="s">
        <v>292</v>
      </c>
      <c r="E5" s="126" t="s">
        <v>85</v>
      </c>
      <c r="F5" s="126" t="s">
        <v>173</v>
      </c>
      <c r="G5" s="126" t="s">
        <v>277</v>
      </c>
      <c r="H5" s="198"/>
      <c r="I5" s="198"/>
    </row>
    <row r="6" spans="1:9" s="41" customFormat="1" ht="19.5" customHeight="1">
      <c r="A6" s="199" t="s">
        <v>293</v>
      </c>
      <c r="B6" s="200"/>
      <c r="C6" s="200"/>
      <c r="D6" s="127">
        <f>SUM(D7:D23)</f>
        <v>0</v>
      </c>
      <c r="E6" s="127">
        <f>SUM(E7:E23)</f>
        <v>0</v>
      </c>
      <c r="F6" s="127">
        <f>SUM(F7:F23)</f>
        <v>0</v>
      </c>
      <c r="G6" s="127">
        <f>SUM(G7:G23)</f>
        <v>0</v>
      </c>
      <c r="H6" s="128"/>
      <c r="I6" s="128"/>
    </row>
    <row r="7" spans="1:9" ht="19.5" customHeight="1">
      <c r="A7" s="129">
        <v>1</v>
      </c>
      <c r="B7" s="129"/>
      <c r="C7" s="130" t="s">
        <v>294</v>
      </c>
      <c r="D7" s="131">
        <f>SUM(E7:G7)</f>
        <v>0</v>
      </c>
      <c r="E7" s="132"/>
      <c r="F7" s="133"/>
      <c r="G7" s="133"/>
      <c r="H7" s="36"/>
      <c r="I7" s="36"/>
    </row>
    <row r="8" spans="1:9" ht="19.5" customHeight="1">
      <c r="A8" s="129">
        <v>2</v>
      </c>
      <c r="B8" s="129"/>
      <c r="C8" s="129"/>
      <c r="D8" s="131">
        <f aca="true" t="shared" si="0" ref="D8:D23">SUM(E8:G8)</f>
        <v>0</v>
      </c>
      <c r="E8" s="132"/>
      <c r="F8" s="133"/>
      <c r="G8" s="133"/>
      <c r="H8" s="36"/>
      <c r="I8" s="36"/>
    </row>
    <row r="9" spans="1:9" ht="19.5" customHeight="1">
      <c r="A9" s="129">
        <v>3</v>
      </c>
      <c r="B9" s="129"/>
      <c r="C9" s="129"/>
      <c r="D9" s="131">
        <f t="shared" si="0"/>
        <v>0</v>
      </c>
      <c r="E9" s="132"/>
      <c r="F9" s="133"/>
      <c r="G9" s="133"/>
      <c r="H9" s="36"/>
      <c r="I9" s="36"/>
    </row>
    <row r="10" spans="1:9" ht="19.5" customHeight="1">
      <c r="A10" s="129" t="s">
        <v>295</v>
      </c>
      <c r="B10" s="129"/>
      <c r="C10" s="129"/>
      <c r="D10" s="131">
        <f t="shared" si="0"/>
        <v>0</v>
      </c>
      <c r="E10" s="132"/>
      <c r="F10" s="133"/>
      <c r="G10" s="133"/>
      <c r="H10" s="36"/>
      <c r="I10" s="36"/>
    </row>
    <row r="11" spans="1:9" ht="19.5" customHeight="1">
      <c r="A11" s="134"/>
      <c r="B11" s="134"/>
      <c r="C11" s="134"/>
      <c r="D11" s="131">
        <f t="shared" si="0"/>
        <v>0</v>
      </c>
      <c r="E11" s="133"/>
      <c r="F11" s="133"/>
      <c r="G11" s="133"/>
      <c r="H11" s="36"/>
      <c r="I11" s="36"/>
    </row>
    <row r="12" spans="1:9" ht="19.5" customHeight="1">
      <c r="A12" s="36"/>
      <c r="B12" s="36"/>
      <c r="C12" s="36"/>
      <c r="D12" s="131">
        <f t="shared" si="0"/>
        <v>0</v>
      </c>
      <c r="E12" s="110"/>
      <c r="F12" s="110"/>
      <c r="G12" s="110"/>
      <c r="H12" s="36"/>
      <c r="I12" s="36"/>
    </row>
    <row r="13" spans="1:9" ht="19.5" customHeight="1">
      <c r="A13" s="109"/>
      <c r="B13" s="36"/>
      <c r="C13" s="36"/>
      <c r="D13" s="131">
        <f t="shared" si="0"/>
        <v>0</v>
      </c>
      <c r="E13" s="110"/>
      <c r="F13" s="110"/>
      <c r="G13" s="110"/>
      <c r="H13" s="36"/>
      <c r="I13" s="36"/>
    </row>
    <row r="14" spans="1:9" ht="19.5" customHeight="1">
      <c r="A14" s="109"/>
      <c r="B14" s="36"/>
      <c r="C14" s="36"/>
      <c r="D14" s="131">
        <f t="shared" si="0"/>
        <v>0</v>
      </c>
      <c r="E14" s="110"/>
      <c r="F14" s="110"/>
      <c r="G14" s="110"/>
      <c r="H14" s="36"/>
      <c r="I14" s="36"/>
    </row>
    <row r="15" spans="1:9" ht="19.5" customHeight="1">
      <c r="A15" s="109"/>
      <c r="B15" s="36"/>
      <c r="C15" s="36"/>
      <c r="D15" s="131">
        <f t="shared" si="0"/>
        <v>0</v>
      </c>
      <c r="E15" s="110"/>
      <c r="F15" s="110"/>
      <c r="G15" s="110"/>
      <c r="H15" s="36"/>
      <c r="I15" s="36"/>
    </row>
    <row r="16" spans="1:9" ht="19.5" customHeight="1">
      <c r="A16" s="109"/>
      <c r="B16" s="36"/>
      <c r="C16" s="36"/>
      <c r="D16" s="131">
        <f t="shared" si="0"/>
        <v>0</v>
      </c>
      <c r="E16" s="110"/>
      <c r="F16" s="110"/>
      <c r="G16" s="110"/>
      <c r="H16" s="36"/>
      <c r="I16" s="36"/>
    </row>
    <row r="17" spans="1:9" ht="19.5" customHeight="1">
      <c r="A17" s="109"/>
      <c r="B17" s="36"/>
      <c r="C17" s="36"/>
      <c r="D17" s="131">
        <f t="shared" si="0"/>
        <v>0</v>
      </c>
      <c r="E17" s="110"/>
      <c r="F17" s="110"/>
      <c r="G17" s="110"/>
      <c r="H17" s="36"/>
      <c r="I17" s="36"/>
    </row>
    <row r="18" spans="1:9" ht="19.5" customHeight="1">
      <c r="A18" s="109"/>
      <c r="B18" s="36"/>
      <c r="C18" s="36"/>
      <c r="D18" s="131">
        <f t="shared" si="0"/>
        <v>0</v>
      </c>
      <c r="E18" s="110"/>
      <c r="F18" s="110"/>
      <c r="G18" s="110"/>
      <c r="H18" s="36"/>
      <c r="I18" s="36"/>
    </row>
    <row r="19" spans="1:9" ht="19.5" customHeight="1">
      <c r="A19" s="109"/>
      <c r="B19" s="36"/>
      <c r="C19" s="36"/>
      <c r="D19" s="131">
        <f t="shared" si="0"/>
        <v>0</v>
      </c>
      <c r="E19" s="110"/>
      <c r="F19" s="110"/>
      <c r="G19" s="110"/>
      <c r="H19" s="36"/>
      <c r="I19" s="36"/>
    </row>
    <row r="20" spans="1:9" ht="19.5" customHeight="1">
      <c r="A20" s="109"/>
      <c r="B20" s="36"/>
      <c r="C20" s="36"/>
      <c r="D20" s="131">
        <f t="shared" si="0"/>
        <v>0</v>
      </c>
      <c r="E20" s="110"/>
      <c r="F20" s="110"/>
      <c r="G20" s="110"/>
      <c r="H20" s="36"/>
      <c r="I20" s="36"/>
    </row>
    <row r="21" spans="1:9" ht="19.5" customHeight="1">
      <c r="A21" s="109"/>
      <c r="B21" s="36"/>
      <c r="C21" s="36"/>
      <c r="D21" s="131">
        <f t="shared" si="0"/>
        <v>0</v>
      </c>
      <c r="E21" s="110"/>
      <c r="F21" s="110"/>
      <c r="G21" s="110"/>
      <c r="H21" s="36"/>
      <c r="I21" s="36"/>
    </row>
    <row r="22" spans="1:9" ht="19.5" customHeight="1">
      <c r="A22" s="109"/>
      <c r="B22" s="36"/>
      <c r="C22" s="36"/>
      <c r="D22" s="131">
        <f t="shared" si="0"/>
        <v>0</v>
      </c>
      <c r="E22" s="110"/>
      <c r="F22" s="110"/>
      <c r="G22" s="110"/>
      <c r="H22" s="36"/>
      <c r="I22" s="36"/>
    </row>
    <row r="23" spans="1:9" ht="19.5" customHeight="1">
      <c r="A23" s="109"/>
      <c r="B23" s="36"/>
      <c r="C23" s="36"/>
      <c r="D23" s="131">
        <f t="shared" si="0"/>
        <v>0</v>
      </c>
      <c r="E23" s="110"/>
      <c r="F23" s="110"/>
      <c r="G23" s="110"/>
      <c r="H23" s="36"/>
      <c r="I23" s="36"/>
    </row>
    <row r="24" spans="1:9" ht="14.25">
      <c r="A24" s="201" t="s">
        <v>296</v>
      </c>
      <c r="B24" s="201"/>
      <c r="C24" s="201"/>
      <c r="D24" s="201"/>
      <c r="E24" s="201"/>
      <c r="F24" s="201"/>
      <c r="G24" s="201"/>
      <c r="H24" s="201"/>
      <c r="I24" s="201"/>
    </row>
    <row r="29" ht="14.25">
      <c r="D29" s="139" t="s">
        <v>298</v>
      </c>
    </row>
  </sheetData>
  <sheetProtection/>
  <mergeCells count="9">
    <mergeCell ref="A2:I2"/>
    <mergeCell ref="D4:G4"/>
    <mergeCell ref="H4:H5"/>
    <mergeCell ref="I4:I5"/>
    <mergeCell ref="A6:C6"/>
    <mergeCell ref="A24:I2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5.625" style="39" customWidth="1"/>
    <col min="2" max="2" width="30.625" style="0" customWidth="1"/>
    <col min="3" max="7" width="20.125" style="0" customWidth="1"/>
    <col min="8" max="11" width="12.625" style="0" customWidth="1"/>
  </cols>
  <sheetData>
    <row r="1" spans="1:3" s="2" customFormat="1" ht="27" customHeight="1">
      <c r="A1" s="138" t="s">
        <v>90</v>
      </c>
      <c r="B1" s="40"/>
      <c r="C1" s="40"/>
    </row>
    <row r="2" spans="1:8" s="2" customFormat="1" ht="27" customHeight="1">
      <c r="A2" s="38"/>
      <c r="B2" s="219" t="s">
        <v>398</v>
      </c>
      <c r="C2" s="206"/>
      <c r="D2" s="206"/>
      <c r="E2" s="206"/>
      <c r="F2" s="206"/>
      <c r="G2" s="206"/>
      <c r="H2" s="37"/>
    </row>
    <row r="3" spans="2:11" ht="19.5" customHeight="1">
      <c r="B3" s="35"/>
      <c r="K3" s="137" t="s">
        <v>89</v>
      </c>
    </row>
    <row r="4" spans="1:11" ht="19.5" customHeight="1">
      <c r="A4" s="208" t="s">
        <v>87</v>
      </c>
      <c r="B4" s="204" t="s">
        <v>88</v>
      </c>
      <c r="C4" s="204" t="s">
        <v>279</v>
      </c>
      <c r="D4" s="204" t="s">
        <v>280</v>
      </c>
      <c r="E4" s="204" t="s">
        <v>281</v>
      </c>
      <c r="F4" s="204" t="s">
        <v>282</v>
      </c>
      <c r="G4" s="204" t="s">
        <v>283</v>
      </c>
      <c r="H4" s="205" t="s">
        <v>276</v>
      </c>
      <c r="I4" s="205"/>
      <c r="J4" s="205"/>
      <c r="K4" s="205"/>
    </row>
    <row r="5" spans="1:11" s="41" customFormat="1" ht="19.5" customHeight="1">
      <c r="A5" s="208"/>
      <c r="B5" s="204"/>
      <c r="C5" s="204" t="s">
        <v>93</v>
      </c>
      <c r="D5" s="204" t="s">
        <v>94</v>
      </c>
      <c r="E5" s="204" t="s">
        <v>95</v>
      </c>
      <c r="F5" s="204" t="s">
        <v>92</v>
      </c>
      <c r="G5" s="204" t="s">
        <v>91</v>
      </c>
      <c r="H5" s="80" t="s">
        <v>284</v>
      </c>
      <c r="I5" s="80" t="s">
        <v>85</v>
      </c>
      <c r="J5" s="80" t="s">
        <v>173</v>
      </c>
      <c r="K5" s="80" t="s">
        <v>285</v>
      </c>
    </row>
    <row r="6" spans="1:11" s="41" customFormat="1" ht="19.5" customHeight="1">
      <c r="A6" s="207" t="s">
        <v>159</v>
      </c>
      <c r="B6" s="207"/>
      <c r="C6" s="207"/>
      <c r="D6" s="207"/>
      <c r="E6" s="207"/>
      <c r="F6" s="207"/>
      <c r="G6" s="207"/>
      <c r="H6" s="114">
        <f>SUM(H7:H23)</f>
        <v>0</v>
      </c>
      <c r="I6" s="114">
        <f>SUM(I7:I23)</f>
        <v>0</v>
      </c>
      <c r="J6" s="114">
        <f>SUM(J7:J23)</f>
        <v>0</v>
      </c>
      <c r="K6" s="114">
        <f>SUM(K7:K23)</f>
        <v>0</v>
      </c>
    </row>
    <row r="7" spans="1:11" ht="19.5" customHeight="1">
      <c r="A7" s="107">
        <v>1</v>
      </c>
      <c r="B7" s="107"/>
      <c r="C7" s="107"/>
      <c r="D7" s="112"/>
      <c r="E7" s="108"/>
      <c r="F7" s="108"/>
      <c r="G7" s="111"/>
      <c r="H7" s="114">
        <f>SUM(I7:K7)</f>
        <v>0</v>
      </c>
      <c r="I7" s="114"/>
      <c r="J7" s="114"/>
      <c r="K7" s="114"/>
    </row>
    <row r="8" spans="1:11" ht="19.5" customHeight="1">
      <c r="A8" s="107">
        <v>2</v>
      </c>
      <c r="B8" s="107"/>
      <c r="C8" s="107"/>
      <c r="D8" s="112"/>
      <c r="E8" s="108"/>
      <c r="F8" s="108"/>
      <c r="G8" s="111"/>
      <c r="H8" s="114">
        <f aca="true" t="shared" si="0" ref="H8:H23">SUM(I8:K8)</f>
        <v>0</v>
      </c>
      <c r="I8" s="114"/>
      <c r="J8" s="114"/>
      <c r="K8" s="114"/>
    </row>
    <row r="9" spans="1:11" ht="19.5" customHeight="1">
      <c r="A9" s="107">
        <v>3</v>
      </c>
      <c r="B9" s="107"/>
      <c r="C9" s="107"/>
      <c r="D9" s="112"/>
      <c r="E9" s="108"/>
      <c r="F9" s="108"/>
      <c r="G9" s="111"/>
      <c r="H9" s="114">
        <f t="shared" si="0"/>
        <v>0</v>
      </c>
      <c r="I9" s="114"/>
      <c r="J9" s="114"/>
      <c r="K9" s="114"/>
    </row>
    <row r="10" spans="1:11" ht="19.5" customHeight="1">
      <c r="A10" s="107" t="s">
        <v>96</v>
      </c>
      <c r="B10" s="107"/>
      <c r="C10" s="107"/>
      <c r="D10" s="112"/>
      <c r="E10" s="108"/>
      <c r="F10" s="108"/>
      <c r="G10" s="111"/>
      <c r="H10" s="114">
        <f t="shared" si="0"/>
        <v>0</v>
      </c>
      <c r="I10" s="114"/>
      <c r="J10" s="114"/>
      <c r="K10" s="114"/>
    </row>
    <row r="11" spans="1:11" ht="19.5" customHeight="1">
      <c r="A11" s="107"/>
      <c r="B11" s="107"/>
      <c r="C11" s="107"/>
      <c r="D11" s="112"/>
      <c r="E11" s="108"/>
      <c r="F11" s="108"/>
      <c r="G11" s="111"/>
      <c r="H11" s="114">
        <f t="shared" si="0"/>
        <v>0</v>
      </c>
      <c r="I11" s="114"/>
      <c r="J11" s="114"/>
      <c r="K11" s="114"/>
    </row>
    <row r="12" spans="1:11" ht="19.5" customHeight="1">
      <c r="A12" s="107"/>
      <c r="B12" s="107"/>
      <c r="C12" s="107"/>
      <c r="D12" s="112"/>
      <c r="E12" s="108"/>
      <c r="F12" s="108"/>
      <c r="G12" s="111"/>
      <c r="H12" s="114">
        <f t="shared" si="0"/>
        <v>0</v>
      </c>
      <c r="I12" s="114"/>
      <c r="J12" s="114"/>
      <c r="K12" s="114"/>
    </row>
    <row r="13" spans="1:11" ht="19.5" customHeight="1">
      <c r="A13" s="107"/>
      <c r="B13" s="107"/>
      <c r="C13" s="107"/>
      <c r="D13" s="112"/>
      <c r="E13" s="108"/>
      <c r="F13" s="108"/>
      <c r="G13" s="111"/>
      <c r="H13" s="114">
        <f t="shared" si="0"/>
        <v>0</v>
      </c>
      <c r="I13" s="114"/>
      <c r="J13" s="114"/>
      <c r="K13" s="114"/>
    </row>
    <row r="14" spans="1:11" ht="19.5" customHeight="1">
      <c r="A14" s="113"/>
      <c r="B14" s="111"/>
      <c r="C14" s="111"/>
      <c r="D14" s="111"/>
      <c r="E14" s="111"/>
      <c r="F14" s="111"/>
      <c r="G14" s="111"/>
      <c r="H14" s="114">
        <f t="shared" si="0"/>
        <v>0</v>
      </c>
      <c r="I14" s="114"/>
      <c r="J14" s="114"/>
      <c r="K14" s="114"/>
    </row>
    <row r="15" spans="1:11" ht="19.5" customHeight="1">
      <c r="A15" s="113"/>
      <c r="B15" s="111"/>
      <c r="C15" s="111"/>
      <c r="D15" s="111"/>
      <c r="E15" s="111"/>
      <c r="F15" s="111"/>
      <c r="G15" s="111"/>
      <c r="H15" s="114">
        <f t="shared" si="0"/>
        <v>0</v>
      </c>
      <c r="I15" s="114"/>
      <c r="J15" s="114"/>
      <c r="K15" s="114"/>
    </row>
    <row r="16" spans="1:11" ht="19.5" customHeight="1">
      <c r="A16" s="113"/>
      <c r="B16" s="111"/>
      <c r="C16" s="111"/>
      <c r="D16" s="111"/>
      <c r="E16" s="111"/>
      <c r="F16" s="111"/>
      <c r="G16" s="111"/>
      <c r="H16" s="114">
        <f t="shared" si="0"/>
        <v>0</v>
      </c>
      <c r="I16" s="114"/>
      <c r="J16" s="114"/>
      <c r="K16" s="114"/>
    </row>
    <row r="17" spans="1:11" ht="19.5" customHeight="1">
      <c r="A17" s="113"/>
      <c r="B17" s="111"/>
      <c r="C17" s="111"/>
      <c r="D17" s="111"/>
      <c r="E17" s="111"/>
      <c r="F17" s="111"/>
      <c r="G17" s="111"/>
      <c r="H17" s="114">
        <f t="shared" si="0"/>
        <v>0</v>
      </c>
      <c r="I17" s="114"/>
      <c r="J17" s="114"/>
      <c r="K17" s="114"/>
    </row>
    <row r="18" spans="1:11" ht="19.5" customHeight="1">
      <c r="A18" s="113"/>
      <c r="B18" s="111"/>
      <c r="C18" s="111"/>
      <c r="D18" s="111"/>
      <c r="E18" s="111"/>
      <c r="F18" s="111"/>
      <c r="G18" s="111"/>
      <c r="H18" s="114">
        <f t="shared" si="0"/>
        <v>0</v>
      </c>
      <c r="I18" s="114"/>
      <c r="J18" s="114"/>
      <c r="K18" s="114"/>
    </row>
    <row r="19" spans="1:11" ht="19.5" customHeight="1">
      <c r="A19" s="113"/>
      <c r="B19" s="111"/>
      <c r="C19" s="111"/>
      <c r="D19" s="111"/>
      <c r="E19" s="111"/>
      <c r="F19" s="111"/>
      <c r="G19" s="111"/>
      <c r="H19" s="114">
        <f t="shared" si="0"/>
        <v>0</v>
      </c>
      <c r="I19" s="114"/>
      <c r="J19" s="114"/>
      <c r="K19" s="114"/>
    </row>
    <row r="20" spans="1:11" ht="19.5" customHeight="1">
      <c r="A20" s="113"/>
      <c r="B20" s="111"/>
      <c r="C20" s="111"/>
      <c r="D20" s="111"/>
      <c r="E20" s="111"/>
      <c r="F20" s="111"/>
      <c r="G20" s="111"/>
      <c r="H20" s="114">
        <f t="shared" si="0"/>
        <v>0</v>
      </c>
      <c r="I20" s="114"/>
      <c r="J20" s="114"/>
      <c r="K20" s="114"/>
    </row>
    <row r="21" spans="1:11" ht="19.5" customHeight="1">
      <c r="A21" s="113"/>
      <c r="B21" s="111"/>
      <c r="C21" s="111"/>
      <c r="D21" s="111"/>
      <c r="E21" s="111"/>
      <c r="F21" s="111"/>
      <c r="G21" s="111"/>
      <c r="H21" s="114">
        <f t="shared" si="0"/>
        <v>0</v>
      </c>
      <c r="I21" s="114"/>
      <c r="J21" s="114"/>
      <c r="K21" s="114"/>
    </row>
    <row r="22" spans="1:11" ht="19.5" customHeight="1">
      <c r="A22" s="113"/>
      <c r="B22" s="111"/>
      <c r="C22" s="111"/>
      <c r="D22" s="111"/>
      <c r="E22" s="111"/>
      <c r="F22" s="111"/>
      <c r="G22" s="111"/>
      <c r="H22" s="114">
        <f t="shared" si="0"/>
        <v>0</v>
      </c>
      <c r="I22" s="114"/>
      <c r="J22" s="114"/>
      <c r="K22" s="114"/>
    </row>
    <row r="23" spans="1:11" ht="19.5" customHeight="1">
      <c r="A23" s="113"/>
      <c r="B23" s="111"/>
      <c r="C23" s="111"/>
      <c r="D23" s="111"/>
      <c r="E23" s="111"/>
      <c r="F23" s="111"/>
      <c r="G23" s="111"/>
      <c r="H23" s="114">
        <f t="shared" si="0"/>
        <v>0</v>
      </c>
      <c r="I23" s="114"/>
      <c r="J23" s="114"/>
      <c r="K23" s="114"/>
    </row>
    <row r="27" ht="14.25">
      <c r="E27" t="s">
        <v>299</v>
      </c>
    </row>
  </sheetData>
  <sheetProtection/>
  <mergeCells count="10">
    <mergeCell ref="F4:F5"/>
    <mergeCell ref="G4:G5"/>
    <mergeCell ref="H4:K4"/>
    <mergeCell ref="B2:G2"/>
    <mergeCell ref="A6:G6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C70"/>
  <sheetViews>
    <sheetView tabSelected="1" zoomScalePageLayoutView="0" workbookViewId="0" topLeftCell="A1">
      <pane xSplit="2" ySplit="6" topLeftCell="C7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E14" sqref="E14"/>
    </sheetView>
  </sheetViews>
  <sheetFormatPr defaultColWidth="9.00390625" defaultRowHeight="14.25"/>
  <cols>
    <col min="1" max="1" width="8.625" style="35" customWidth="1"/>
    <col min="2" max="2" width="54.25390625" style="0" customWidth="1"/>
    <col min="3" max="3" width="16.125" style="0" bestFit="1" customWidth="1"/>
  </cols>
  <sheetData>
    <row r="1" spans="1:2" ht="14.25">
      <c r="A1" s="209" t="s">
        <v>86</v>
      </c>
      <c r="B1" s="209"/>
    </row>
    <row r="2" spans="1:2" ht="14.25">
      <c r="A2" s="122"/>
      <c r="B2" s="121"/>
    </row>
    <row r="3" spans="1:2" ht="14.25">
      <c r="A3" s="122"/>
      <c r="B3" s="121"/>
    </row>
    <row r="4" spans="1:3" ht="20.25">
      <c r="A4" s="219" t="s">
        <v>399</v>
      </c>
      <c r="B4" s="191"/>
      <c r="C4" s="191"/>
    </row>
    <row r="5" spans="1:3" ht="14.25">
      <c r="A5" s="115"/>
      <c r="B5" s="115"/>
      <c r="C5" s="117" t="s">
        <v>98</v>
      </c>
    </row>
    <row r="6" spans="1:3" s="41" customFormat="1" ht="22.5" customHeight="1">
      <c r="A6" s="116" t="s">
        <v>97</v>
      </c>
      <c r="B6" s="116" t="s">
        <v>77</v>
      </c>
      <c r="C6" s="140" t="s">
        <v>300</v>
      </c>
    </row>
    <row r="7" spans="1:3" s="41" customFormat="1" ht="22.5" customHeight="1">
      <c r="A7" s="210" t="s">
        <v>278</v>
      </c>
      <c r="B7" s="211"/>
      <c r="C7" s="118">
        <f>SUM(C8:C70)</f>
        <v>126386028.1</v>
      </c>
    </row>
    <row r="8" spans="1:3" ht="27" customHeight="1">
      <c r="A8" s="106">
        <v>1</v>
      </c>
      <c r="B8" s="106" t="s">
        <v>400</v>
      </c>
      <c r="C8" s="119">
        <v>2250000</v>
      </c>
    </row>
    <row r="9" spans="1:3" ht="27" customHeight="1">
      <c r="A9" s="106">
        <v>2</v>
      </c>
      <c r="B9" s="106" t="s">
        <v>401</v>
      </c>
      <c r="C9" s="119">
        <v>867600</v>
      </c>
    </row>
    <row r="10" spans="1:3" ht="27" customHeight="1">
      <c r="A10" s="106">
        <v>3</v>
      </c>
      <c r="B10" s="106" t="s">
        <v>402</v>
      </c>
      <c r="C10" s="119">
        <v>1642718.88</v>
      </c>
    </row>
    <row r="11" spans="1:3" ht="27" customHeight="1">
      <c r="A11" s="106">
        <v>4</v>
      </c>
      <c r="B11" s="106" t="s">
        <v>403</v>
      </c>
      <c r="C11" s="119">
        <v>5910000</v>
      </c>
    </row>
    <row r="12" spans="1:3" ht="27" customHeight="1">
      <c r="A12" s="106">
        <v>5</v>
      </c>
      <c r="B12" s="106" t="s">
        <v>404</v>
      </c>
      <c r="C12" s="119">
        <v>8000000</v>
      </c>
    </row>
    <row r="13" spans="1:3" ht="27" customHeight="1">
      <c r="A13" s="106">
        <v>6</v>
      </c>
      <c r="B13" s="106" t="s">
        <v>405</v>
      </c>
      <c r="C13" s="119">
        <v>10400000</v>
      </c>
    </row>
    <row r="14" spans="1:3" ht="27" customHeight="1">
      <c r="A14" s="106">
        <v>7</v>
      </c>
      <c r="B14" s="106" t="s">
        <v>406</v>
      </c>
      <c r="C14" s="119">
        <v>3126928</v>
      </c>
    </row>
    <row r="15" spans="1:3" ht="27" customHeight="1">
      <c r="A15" s="106">
        <v>8</v>
      </c>
      <c r="B15" s="106" t="s">
        <v>407</v>
      </c>
      <c r="C15" s="119">
        <v>1512200</v>
      </c>
    </row>
    <row r="16" spans="1:3" ht="27" customHeight="1">
      <c r="A16" s="106">
        <v>9</v>
      </c>
      <c r="B16" s="106" t="s">
        <v>408</v>
      </c>
      <c r="C16" s="119">
        <v>2304203</v>
      </c>
    </row>
    <row r="17" spans="1:3" ht="27" customHeight="1">
      <c r="A17" s="106">
        <v>10</v>
      </c>
      <c r="B17" s="106" t="s">
        <v>409</v>
      </c>
      <c r="C17" s="119">
        <v>270000</v>
      </c>
    </row>
    <row r="18" spans="1:3" ht="27" customHeight="1">
      <c r="A18" s="106">
        <v>11</v>
      </c>
      <c r="B18" s="106" t="s">
        <v>410</v>
      </c>
      <c r="C18" s="119">
        <v>26000</v>
      </c>
    </row>
    <row r="19" spans="1:3" ht="27" customHeight="1">
      <c r="A19" s="106">
        <v>12</v>
      </c>
      <c r="B19" s="106" t="s">
        <v>411</v>
      </c>
      <c r="C19" s="119">
        <v>822200</v>
      </c>
    </row>
    <row r="20" spans="1:3" ht="27" customHeight="1">
      <c r="A20" s="106">
        <v>13</v>
      </c>
      <c r="B20" s="106" t="s">
        <v>412</v>
      </c>
      <c r="C20" s="119">
        <v>122500</v>
      </c>
    </row>
    <row r="21" spans="1:3" ht="27" customHeight="1">
      <c r="A21" s="106">
        <v>14</v>
      </c>
      <c r="B21" s="106" t="s">
        <v>413</v>
      </c>
      <c r="C21" s="119">
        <v>328800</v>
      </c>
    </row>
    <row r="22" spans="1:3" ht="27" customHeight="1">
      <c r="A22" s="106">
        <v>15</v>
      </c>
      <c r="B22" s="106" t="s">
        <v>414</v>
      </c>
      <c r="C22" s="119">
        <v>126000</v>
      </c>
    </row>
    <row r="23" spans="1:3" ht="27" customHeight="1">
      <c r="A23" s="106">
        <v>16</v>
      </c>
      <c r="B23" s="106" t="s">
        <v>415</v>
      </c>
      <c r="C23" s="119">
        <v>328340</v>
      </c>
    </row>
    <row r="24" spans="1:3" ht="27" customHeight="1">
      <c r="A24" s="106">
        <v>17</v>
      </c>
      <c r="B24" s="106" t="s">
        <v>416</v>
      </c>
      <c r="C24" s="119">
        <v>2800</v>
      </c>
    </row>
    <row r="25" spans="1:3" ht="27" customHeight="1">
      <c r="A25" s="106">
        <v>18</v>
      </c>
      <c r="B25" s="106" t="s">
        <v>417</v>
      </c>
      <c r="C25" s="119">
        <v>134562</v>
      </c>
    </row>
    <row r="26" spans="1:3" ht="27" customHeight="1">
      <c r="A26" s="106">
        <v>19</v>
      </c>
      <c r="B26" s="106" t="s">
        <v>418</v>
      </c>
      <c r="C26" s="119">
        <v>10537773</v>
      </c>
    </row>
    <row r="27" spans="1:3" ht="27" customHeight="1">
      <c r="A27" s="106">
        <v>20</v>
      </c>
      <c r="B27" s="106" t="s">
        <v>419</v>
      </c>
      <c r="C27" s="119">
        <v>1744327</v>
      </c>
    </row>
    <row r="28" spans="1:3" ht="27" customHeight="1">
      <c r="A28" s="106">
        <v>21</v>
      </c>
      <c r="B28" s="106" t="s">
        <v>420</v>
      </c>
      <c r="C28" s="119">
        <v>110000</v>
      </c>
    </row>
    <row r="29" spans="1:3" ht="27" customHeight="1">
      <c r="A29" s="106">
        <v>22</v>
      </c>
      <c r="B29" s="106" t="s">
        <v>421</v>
      </c>
      <c r="C29" s="119">
        <v>4800000</v>
      </c>
    </row>
    <row r="30" spans="1:3" ht="27" customHeight="1">
      <c r="A30" s="106">
        <v>23</v>
      </c>
      <c r="B30" s="106" t="s">
        <v>422</v>
      </c>
      <c r="C30" s="119">
        <v>200000</v>
      </c>
    </row>
    <row r="31" spans="1:3" ht="27" customHeight="1">
      <c r="A31" s="106">
        <v>24</v>
      </c>
      <c r="B31" s="106" t="s">
        <v>423</v>
      </c>
      <c r="C31" s="119">
        <v>30000</v>
      </c>
    </row>
    <row r="32" spans="1:3" ht="27" customHeight="1">
      <c r="A32" s="106">
        <v>25</v>
      </c>
      <c r="B32" s="106" t="s">
        <v>424</v>
      </c>
      <c r="C32" s="119">
        <v>200000</v>
      </c>
    </row>
    <row r="33" spans="1:3" ht="27" customHeight="1">
      <c r="A33" s="106">
        <v>26</v>
      </c>
      <c r="B33" s="106" t="s">
        <v>425</v>
      </c>
      <c r="C33" s="119">
        <v>1200000</v>
      </c>
    </row>
    <row r="34" spans="1:3" ht="27" customHeight="1">
      <c r="A34" s="106">
        <v>27</v>
      </c>
      <c r="B34" s="106" t="s">
        <v>426</v>
      </c>
      <c r="C34" s="119">
        <v>500000</v>
      </c>
    </row>
    <row r="35" spans="1:3" ht="27" customHeight="1">
      <c r="A35" s="106">
        <v>28</v>
      </c>
      <c r="B35" s="106" t="s">
        <v>427</v>
      </c>
      <c r="C35" s="119">
        <v>1506665.68</v>
      </c>
    </row>
    <row r="36" spans="1:3" ht="27" customHeight="1">
      <c r="A36" s="106">
        <v>29</v>
      </c>
      <c r="B36" s="106" t="s">
        <v>428</v>
      </c>
      <c r="C36" s="119">
        <v>880819.93</v>
      </c>
    </row>
    <row r="37" spans="1:3" ht="27" customHeight="1">
      <c r="A37" s="106">
        <v>30</v>
      </c>
      <c r="B37" s="106" t="s">
        <v>429</v>
      </c>
      <c r="C37" s="119">
        <v>17089552.56</v>
      </c>
    </row>
    <row r="38" spans="1:3" ht="27" customHeight="1">
      <c r="A38" s="106">
        <v>31</v>
      </c>
      <c r="B38" s="106" t="s">
        <v>430</v>
      </c>
      <c r="C38" s="119">
        <v>55200</v>
      </c>
    </row>
    <row r="39" spans="1:3" ht="27" customHeight="1">
      <c r="A39" s="106">
        <v>32</v>
      </c>
      <c r="B39" s="106" t="s">
        <v>431</v>
      </c>
      <c r="C39" s="119">
        <v>1721800</v>
      </c>
    </row>
    <row r="40" spans="1:3" ht="27" customHeight="1">
      <c r="A40" s="106">
        <v>33</v>
      </c>
      <c r="B40" s="106" t="s">
        <v>432</v>
      </c>
      <c r="C40" s="119">
        <v>44700</v>
      </c>
    </row>
    <row r="41" spans="1:3" ht="27" customHeight="1">
      <c r="A41" s="106">
        <v>34</v>
      </c>
      <c r="B41" s="106" t="s">
        <v>433</v>
      </c>
      <c r="C41" s="119">
        <v>44700</v>
      </c>
    </row>
    <row r="42" spans="1:3" ht="27" customHeight="1">
      <c r="A42" s="106">
        <v>35</v>
      </c>
      <c r="B42" s="106" t="s">
        <v>434</v>
      </c>
      <c r="C42" s="119">
        <v>28080</v>
      </c>
    </row>
    <row r="43" spans="1:3" ht="27" customHeight="1">
      <c r="A43" s="106">
        <v>36</v>
      </c>
      <c r="B43" s="106" t="s">
        <v>435</v>
      </c>
      <c r="C43" s="119">
        <v>214800</v>
      </c>
    </row>
    <row r="44" spans="1:3" ht="27" customHeight="1">
      <c r="A44" s="106">
        <v>37</v>
      </c>
      <c r="B44" s="106" t="s">
        <v>436</v>
      </c>
      <c r="C44" s="119">
        <v>480000</v>
      </c>
    </row>
    <row r="45" spans="1:3" ht="27" customHeight="1">
      <c r="A45" s="106">
        <v>38</v>
      </c>
      <c r="B45" s="106" t="s">
        <v>437</v>
      </c>
      <c r="C45" s="119">
        <v>489060</v>
      </c>
    </row>
    <row r="46" spans="1:3" ht="27" customHeight="1">
      <c r="A46" s="106">
        <v>39</v>
      </c>
      <c r="B46" s="106" t="s">
        <v>438</v>
      </c>
      <c r="C46" s="119">
        <v>2645940</v>
      </c>
    </row>
    <row r="47" spans="1:3" ht="27" customHeight="1">
      <c r="A47" s="106">
        <v>40</v>
      </c>
      <c r="B47" s="106" t="s">
        <v>439</v>
      </c>
      <c r="C47" s="119">
        <v>380000</v>
      </c>
    </row>
    <row r="48" spans="1:3" ht="27" customHeight="1">
      <c r="A48" s="106">
        <v>41</v>
      </c>
      <c r="B48" s="106" t="s">
        <v>440</v>
      </c>
      <c r="C48" s="119">
        <v>179200</v>
      </c>
    </row>
    <row r="49" spans="1:3" ht="27" customHeight="1">
      <c r="A49" s="106">
        <v>42</v>
      </c>
      <c r="B49" s="106" t="s">
        <v>441</v>
      </c>
      <c r="C49" s="119">
        <v>4023548.72</v>
      </c>
    </row>
    <row r="50" spans="1:3" ht="27" customHeight="1">
      <c r="A50" s="106">
        <v>43</v>
      </c>
      <c r="B50" s="106" t="s">
        <v>442</v>
      </c>
      <c r="C50" s="119">
        <v>15000000</v>
      </c>
    </row>
    <row r="51" spans="1:3" ht="27" customHeight="1">
      <c r="A51" s="106">
        <v>44</v>
      </c>
      <c r="B51" s="106" t="s">
        <v>443</v>
      </c>
      <c r="C51" s="119">
        <v>13551000</v>
      </c>
    </row>
    <row r="52" spans="1:3" ht="27" customHeight="1">
      <c r="A52" s="106">
        <v>45</v>
      </c>
      <c r="B52" s="106" t="s">
        <v>444</v>
      </c>
      <c r="C52" s="119">
        <v>914086</v>
      </c>
    </row>
    <row r="53" spans="1:3" ht="27" customHeight="1">
      <c r="A53" s="106">
        <v>46</v>
      </c>
      <c r="B53" s="106" t="s">
        <v>445</v>
      </c>
      <c r="C53" s="119">
        <v>1739484</v>
      </c>
    </row>
    <row r="54" spans="1:3" ht="27" customHeight="1">
      <c r="A54" s="106">
        <v>47</v>
      </c>
      <c r="B54" s="106" t="s">
        <v>446</v>
      </c>
      <c r="C54" s="119">
        <v>1621746</v>
      </c>
    </row>
    <row r="55" spans="1:3" ht="27" customHeight="1">
      <c r="A55" s="106">
        <v>48</v>
      </c>
      <c r="B55" s="106" t="s">
        <v>447</v>
      </c>
      <c r="C55" s="119">
        <v>120000</v>
      </c>
    </row>
    <row r="56" spans="1:3" ht="27" customHeight="1">
      <c r="A56" s="106">
        <v>49</v>
      </c>
      <c r="B56" s="106" t="s">
        <v>448</v>
      </c>
      <c r="C56" s="119">
        <v>186000</v>
      </c>
    </row>
    <row r="57" spans="1:3" ht="27" customHeight="1">
      <c r="A57" s="106">
        <v>50</v>
      </c>
      <c r="B57" s="106" t="s">
        <v>449</v>
      </c>
      <c r="C57" s="119">
        <v>1197000</v>
      </c>
    </row>
    <row r="58" spans="1:3" ht="27" customHeight="1">
      <c r="A58" s="106">
        <v>51</v>
      </c>
      <c r="B58" s="106" t="s">
        <v>450</v>
      </c>
      <c r="C58" s="119">
        <v>487485.82</v>
      </c>
    </row>
    <row r="59" spans="1:3" ht="27" customHeight="1">
      <c r="A59" s="106">
        <v>52</v>
      </c>
      <c r="B59" s="106" t="s">
        <v>451</v>
      </c>
      <c r="C59" s="119">
        <v>210000</v>
      </c>
    </row>
    <row r="60" spans="1:3" ht="27" customHeight="1">
      <c r="A60" s="106">
        <v>53</v>
      </c>
      <c r="B60" s="106" t="s">
        <v>452</v>
      </c>
      <c r="C60" s="119">
        <v>250000</v>
      </c>
    </row>
    <row r="61" spans="1:3" ht="27" customHeight="1">
      <c r="A61" s="106">
        <v>54</v>
      </c>
      <c r="B61" s="106" t="s">
        <v>453</v>
      </c>
      <c r="C61" s="119">
        <v>89799.14</v>
      </c>
    </row>
    <row r="62" spans="1:3" ht="27" customHeight="1">
      <c r="A62" s="106">
        <v>55</v>
      </c>
      <c r="B62" s="106" t="s">
        <v>454</v>
      </c>
      <c r="C62" s="119">
        <v>21408.37</v>
      </c>
    </row>
    <row r="63" spans="1:3" ht="27" customHeight="1">
      <c r="A63" s="106">
        <v>56</v>
      </c>
      <c r="B63" s="106" t="s">
        <v>455</v>
      </c>
      <c r="C63" s="119">
        <v>46000</v>
      </c>
    </row>
    <row r="64" spans="1:3" ht="27" customHeight="1">
      <c r="A64" s="106">
        <v>57</v>
      </c>
      <c r="B64" s="106" t="s">
        <v>456</v>
      </c>
      <c r="C64" s="119">
        <v>688930</v>
      </c>
    </row>
    <row r="65" spans="1:3" ht="27" customHeight="1">
      <c r="A65" s="106">
        <v>58</v>
      </c>
      <c r="B65" s="106" t="s">
        <v>457</v>
      </c>
      <c r="C65" s="119">
        <v>1168700</v>
      </c>
    </row>
    <row r="66" spans="1:3" ht="27" customHeight="1">
      <c r="A66" s="106">
        <v>59</v>
      </c>
      <c r="B66" s="106" t="s">
        <v>458</v>
      </c>
      <c r="C66" s="119">
        <v>26370</v>
      </c>
    </row>
    <row r="67" spans="1:3" ht="27" customHeight="1">
      <c r="A67" s="106">
        <v>60</v>
      </c>
      <c r="B67" s="106" t="s">
        <v>459</v>
      </c>
      <c r="C67" s="119">
        <v>21000</v>
      </c>
    </row>
    <row r="68" spans="1:3" ht="27" customHeight="1">
      <c r="A68" s="106">
        <v>61</v>
      </c>
      <c r="B68" s="106" t="s">
        <v>460</v>
      </c>
      <c r="C68" s="119">
        <v>100000</v>
      </c>
    </row>
    <row r="69" spans="1:3" ht="27" customHeight="1">
      <c r="A69" s="106">
        <v>62</v>
      </c>
      <c r="B69" s="106" t="s">
        <v>461</v>
      </c>
      <c r="C69" s="119">
        <v>150000</v>
      </c>
    </row>
    <row r="70" spans="1:3" ht="27" customHeight="1">
      <c r="A70" s="106">
        <v>63</v>
      </c>
      <c r="B70" s="106" t="s">
        <v>462</v>
      </c>
      <c r="C70" s="119">
        <v>1516000</v>
      </c>
    </row>
  </sheetData>
  <sheetProtection/>
  <mergeCells count="3">
    <mergeCell ref="A4:C4"/>
    <mergeCell ref="A1:B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9.00390625" defaultRowHeight="28.5" customHeight="1"/>
  <cols>
    <col min="1" max="1" width="44.125" style="21" customWidth="1"/>
    <col min="2" max="2" width="39.125" style="21" customWidth="1"/>
    <col min="3" max="3" width="28.875" style="21" customWidth="1"/>
    <col min="4" max="16384" width="9.00390625" style="21" customWidth="1"/>
  </cols>
  <sheetData>
    <row r="1" spans="1:3" ht="28.5" customHeight="1">
      <c r="A1" s="30" t="s">
        <v>15</v>
      </c>
      <c r="B1" s="31"/>
      <c r="C1" s="24"/>
    </row>
    <row r="2" spans="1:3" ht="28.5" customHeight="1">
      <c r="A2" s="220" t="s">
        <v>388</v>
      </c>
      <c r="B2" s="141"/>
      <c r="C2" s="34"/>
    </row>
    <row r="3" spans="1:3" ht="24.75" customHeight="1">
      <c r="A3" s="25"/>
      <c r="B3" s="27" t="s">
        <v>2</v>
      </c>
      <c r="C3" s="24"/>
    </row>
    <row r="4" spans="1:2" ht="24.75" customHeight="1">
      <c r="A4" s="59" t="s">
        <v>16</v>
      </c>
      <c r="B4" s="59" t="s">
        <v>6</v>
      </c>
    </row>
    <row r="5" spans="1:2" s="33" customFormat="1" ht="24.75" customHeight="1">
      <c r="A5" s="60" t="s">
        <v>8</v>
      </c>
      <c r="B5" s="61">
        <f>SUM(B6,B10:B15)</f>
        <v>171027628.81</v>
      </c>
    </row>
    <row r="6" spans="1:2" ht="24.75" customHeight="1">
      <c r="A6" s="55" t="s">
        <v>161</v>
      </c>
      <c r="B6" s="61">
        <f>SUM(B7:B9)</f>
        <v>171027628.81</v>
      </c>
    </row>
    <row r="7" spans="1:2" ht="24.75" customHeight="1">
      <c r="A7" s="55" t="s">
        <v>164</v>
      </c>
      <c r="B7" s="61">
        <v>171027628.81</v>
      </c>
    </row>
    <row r="8" spans="1:2" ht="24.75" customHeight="1">
      <c r="A8" s="55" t="s">
        <v>165</v>
      </c>
      <c r="B8" s="62"/>
    </row>
    <row r="9" spans="1:2" ht="24.75" customHeight="1">
      <c r="A9" s="55" t="s">
        <v>166</v>
      </c>
      <c r="B9" s="62"/>
    </row>
    <row r="10" spans="1:2" ht="24.75" customHeight="1">
      <c r="A10" s="55" t="s">
        <v>162</v>
      </c>
      <c r="B10" s="62"/>
    </row>
    <row r="11" spans="1:2" ht="24.75" customHeight="1">
      <c r="A11" s="55" t="s">
        <v>163</v>
      </c>
      <c r="B11" s="62"/>
    </row>
    <row r="12" spans="1:2" ht="24.75" customHeight="1">
      <c r="A12" s="55" t="s">
        <v>167</v>
      </c>
      <c r="B12" s="62"/>
    </row>
    <row r="13" spans="1:2" ht="24.75" customHeight="1">
      <c r="A13" s="55" t="s">
        <v>168</v>
      </c>
      <c r="B13" s="62"/>
    </row>
    <row r="14" spans="1:2" ht="24.75" customHeight="1">
      <c r="A14" s="55" t="s">
        <v>169</v>
      </c>
      <c r="B14" s="62"/>
    </row>
    <row r="15" spans="1:2" ht="24.75" customHeight="1">
      <c r="A15" s="55" t="s">
        <v>170</v>
      </c>
      <c r="B15" s="62"/>
    </row>
    <row r="16" spans="1:2" ht="24.75" customHeight="1">
      <c r="A16" s="55" t="s">
        <v>10</v>
      </c>
      <c r="B16" s="62"/>
    </row>
    <row r="17" spans="1:2" ht="24.75" customHeight="1">
      <c r="A17" s="55" t="s">
        <v>11</v>
      </c>
      <c r="B17" s="62"/>
    </row>
    <row r="18" spans="1:2" ht="24.75" customHeight="1">
      <c r="A18" s="44" t="s">
        <v>13</v>
      </c>
      <c r="B18" s="63">
        <f>SUM(B5,B16:B17)</f>
        <v>171027628.81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28.5" customHeight="1"/>
  <cols>
    <col min="1" max="1" width="48.25390625" style="21" customWidth="1"/>
    <col min="2" max="2" width="39.625" style="21" customWidth="1"/>
    <col min="3" max="16384" width="9.00390625" style="21" customWidth="1"/>
  </cols>
  <sheetData>
    <row r="1" spans="1:3" ht="28.5" customHeight="1">
      <c r="A1" s="30" t="s">
        <v>17</v>
      </c>
      <c r="B1" s="31"/>
      <c r="C1" s="21" t="s">
        <v>1</v>
      </c>
    </row>
    <row r="2" spans="1:2" ht="28.5" customHeight="1">
      <c r="A2" s="220" t="s">
        <v>389</v>
      </c>
      <c r="B2" s="141"/>
    </row>
    <row r="3" spans="1:2" ht="28.5" customHeight="1">
      <c r="A3" s="24"/>
      <c r="B3" s="32" t="s">
        <v>2</v>
      </c>
    </row>
    <row r="4" spans="1:2" ht="24.75" customHeight="1">
      <c r="A4" s="54" t="s">
        <v>5</v>
      </c>
      <c r="B4" s="54" t="s">
        <v>7</v>
      </c>
    </row>
    <row r="5" spans="1:2" ht="24.75" customHeight="1">
      <c r="A5" s="55" t="s">
        <v>18</v>
      </c>
      <c r="B5" s="61">
        <v>86170870.59</v>
      </c>
    </row>
    <row r="6" spans="1:2" ht="24.75" customHeight="1">
      <c r="A6" s="55" t="s">
        <v>19</v>
      </c>
      <c r="B6" s="61"/>
    </row>
    <row r="7" spans="1:2" ht="24.75" customHeight="1">
      <c r="A7" s="55" t="s">
        <v>20</v>
      </c>
      <c r="B7" s="61"/>
    </row>
    <row r="8" spans="1:2" ht="24.75" customHeight="1">
      <c r="A8" s="55" t="s">
        <v>21</v>
      </c>
      <c r="B8" s="61"/>
    </row>
    <row r="9" spans="1:2" ht="24.75" customHeight="1">
      <c r="A9" s="55" t="s">
        <v>22</v>
      </c>
      <c r="B9" s="61"/>
    </row>
    <row r="10" spans="1:2" ht="24.75" customHeight="1">
      <c r="A10" s="55" t="s">
        <v>23</v>
      </c>
      <c r="B10" s="61"/>
    </row>
    <row r="11" spans="1:2" ht="24.75" customHeight="1">
      <c r="A11" s="55" t="s">
        <v>24</v>
      </c>
      <c r="B11" s="61">
        <v>1132200</v>
      </c>
    </row>
    <row r="12" spans="1:2" ht="24.75" customHeight="1">
      <c r="A12" s="55" t="s">
        <v>25</v>
      </c>
      <c r="B12" s="61">
        <v>35393779.1</v>
      </c>
    </row>
    <row r="13" spans="1:2" ht="24.75" customHeight="1">
      <c r="A13" s="55" t="s">
        <v>26</v>
      </c>
      <c r="B13" s="61"/>
    </row>
    <row r="14" spans="1:2" ht="24.75" customHeight="1">
      <c r="A14" s="55" t="s">
        <v>27</v>
      </c>
      <c r="B14" s="61">
        <v>783140</v>
      </c>
    </row>
    <row r="15" spans="1:2" ht="24.75" customHeight="1">
      <c r="A15" s="55" t="s">
        <v>28</v>
      </c>
      <c r="B15" s="61">
        <v>150000</v>
      </c>
    </row>
    <row r="16" spans="1:2" ht="24.75" customHeight="1">
      <c r="A16" s="55" t="s">
        <v>29</v>
      </c>
      <c r="B16" s="61">
        <v>34951000</v>
      </c>
    </row>
    <row r="17" spans="1:2" ht="24.75" customHeight="1">
      <c r="A17" s="55" t="s">
        <v>30</v>
      </c>
      <c r="B17" s="61">
        <v>12446639.12</v>
      </c>
    </row>
    <row r="18" spans="1:2" ht="24.75" customHeight="1">
      <c r="A18" s="55" t="s">
        <v>31</v>
      </c>
      <c r="B18" s="87"/>
    </row>
    <row r="19" spans="1:2" ht="24.75" customHeight="1">
      <c r="A19" s="55" t="s">
        <v>32</v>
      </c>
      <c r="B19" s="87"/>
    </row>
    <row r="20" spans="1:2" ht="24.75" customHeight="1">
      <c r="A20" s="55" t="s">
        <v>33</v>
      </c>
      <c r="B20" s="87"/>
    </row>
    <row r="21" spans="1:2" ht="24.75" customHeight="1">
      <c r="A21" s="55" t="s">
        <v>34</v>
      </c>
      <c r="B21" s="87"/>
    </row>
    <row r="22" spans="1:2" ht="24.75" customHeight="1">
      <c r="A22" s="55" t="s">
        <v>35</v>
      </c>
      <c r="B22" s="87"/>
    </row>
    <row r="23" spans="1:2" ht="24.75" customHeight="1">
      <c r="A23" s="55" t="s">
        <v>36</v>
      </c>
      <c r="B23" s="87"/>
    </row>
    <row r="24" spans="1:2" ht="24.75" customHeight="1">
      <c r="A24" s="55" t="s">
        <v>37</v>
      </c>
      <c r="B24" s="87"/>
    </row>
    <row r="25" spans="1:2" ht="24.75" customHeight="1">
      <c r="A25" s="55" t="s">
        <v>38</v>
      </c>
      <c r="B25" s="87"/>
    </row>
    <row r="26" spans="1:2" ht="24.75" customHeight="1">
      <c r="A26" s="55" t="s">
        <v>39</v>
      </c>
      <c r="B26" s="87"/>
    </row>
    <row r="27" spans="1:2" ht="24.75" customHeight="1">
      <c r="A27" s="56" t="s">
        <v>40</v>
      </c>
      <c r="B27" s="87"/>
    </row>
    <row r="28" spans="1:2" ht="24.75" customHeight="1">
      <c r="A28" s="55" t="s">
        <v>41</v>
      </c>
      <c r="B28" s="87"/>
    </row>
    <row r="29" spans="1:2" ht="24.75" customHeight="1">
      <c r="A29" s="55" t="s">
        <v>42</v>
      </c>
      <c r="B29" s="87"/>
    </row>
    <row r="30" spans="1:2" ht="24.75" customHeight="1">
      <c r="A30" s="55" t="s">
        <v>43</v>
      </c>
      <c r="B30" s="87"/>
    </row>
    <row r="31" spans="1:2" ht="24.75" customHeight="1">
      <c r="A31" s="55" t="s">
        <v>44</v>
      </c>
      <c r="B31" s="69"/>
    </row>
    <row r="32" spans="1:2" ht="24.75" customHeight="1">
      <c r="A32" s="57" t="s">
        <v>45</v>
      </c>
      <c r="B32" s="88"/>
    </row>
    <row r="33" spans="1:2" ht="24.75" customHeight="1">
      <c r="A33" s="57" t="s">
        <v>46</v>
      </c>
      <c r="B33" s="88"/>
    </row>
    <row r="34" spans="1:2" ht="24.75" customHeight="1">
      <c r="A34" s="57"/>
      <c r="B34" s="88"/>
    </row>
    <row r="35" spans="1:2" ht="24.75" customHeight="1">
      <c r="A35" s="57" t="s">
        <v>9</v>
      </c>
      <c r="B35" s="61">
        <f>SUM(B5:B33)</f>
        <v>171027628.81</v>
      </c>
    </row>
    <row r="36" spans="1:2" ht="24.75" customHeight="1">
      <c r="A36" s="57"/>
      <c r="B36" s="88"/>
    </row>
    <row r="37" spans="1:2" ht="24.75" customHeight="1">
      <c r="A37" s="57" t="s">
        <v>47</v>
      </c>
      <c r="B37" s="88"/>
    </row>
    <row r="38" spans="1:2" ht="24.75" customHeight="1">
      <c r="A38" s="58" t="s">
        <v>14</v>
      </c>
      <c r="B38" s="63">
        <f>SUM(B35,B37)</f>
        <v>171027628.81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0" sqref="E10"/>
    </sheetView>
  </sheetViews>
  <sheetFormatPr defaultColWidth="9.00390625" defaultRowHeight="28.5" customHeight="1"/>
  <cols>
    <col min="1" max="1" width="26.375" style="21" customWidth="1"/>
    <col min="2" max="2" width="18.625" style="21" customWidth="1"/>
    <col min="3" max="5" width="8.625" style="21" customWidth="1"/>
    <col min="6" max="6" width="19.25390625" style="21" customWidth="1"/>
    <col min="7" max="9" width="18.625" style="21" customWidth="1"/>
    <col min="10" max="11" width="18.625" style="22" customWidth="1"/>
    <col min="12" max="12" width="18.625" style="21" customWidth="1"/>
    <col min="13" max="16384" width="9.00390625" style="21" customWidth="1"/>
  </cols>
  <sheetData>
    <row r="1" spans="1:10" ht="28.5" customHeight="1">
      <c r="A1" s="4" t="s">
        <v>48</v>
      </c>
      <c r="C1" s="23"/>
      <c r="D1" s="24"/>
      <c r="E1" s="24"/>
      <c r="F1" s="24"/>
      <c r="G1" s="24"/>
      <c r="H1" s="24"/>
      <c r="I1" s="28"/>
      <c r="J1" s="22" t="s">
        <v>1</v>
      </c>
    </row>
    <row r="2" spans="1:12" ht="28.5" customHeight="1">
      <c r="A2" s="220" t="s">
        <v>390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3:12" ht="28.5" customHeight="1">
      <c r="C3" s="25"/>
      <c r="D3" s="26"/>
      <c r="E3" s="26"/>
      <c r="F3" s="26"/>
      <c r="G3" s="26"/>
      <c r="H3" s="27"/>
      <c r="K3" s="29"/>
      <c r="L3" s="3" t="s">
        <v>2</v>
      </c>
    </row>
    <row r="4" spans="1:12" ht="24.75" customHeight="1">
      <c r="A4" s="154" t="s">
        <v>3</v>
      </c>
      <c r="B4" s="154"/>
      <c r="C4" s="155" t="s">
        <v>49</v>
      </c>
      <c r="D4" s="156"/>
      <c r="E4" s="156"/>
      <c r="F4" s="156"/>
      <c r="G4" s="156"/>
      <c r="H4" s="156"/>
      <c r="I4" s="156"/>
      <c r="J4" s="156"/>
      <c r="K4" s="156"/>
      <c r="L4" s="157"/>
    </row>
    <row r="5" spans="1:12" ht="24.75" customHeight="1">
      <c r="A5" s="166" t="s">
        <v>50</v>
      </c>
      <c r="B5" s="145" t="s">
        <v>51</v>
      </c>
      <c r="C5" s="158" t="s">
        <v>171</v>
      </c>
      <c r="D5" s="159"/>
      <c r="E5" s="160"/>
      <c r="F5" s="147" t="s">
        <v>172</v>
      </c>
      <c r="G5" s="149" t="s">
        <v>54</v>
      </c>
      <c r="H5" s="161" t="s">
        <v>55</v>
      </c>
      <c r="I5" s="162"/>
      <c r="J5" s="163" t="s">
        <v>56</v>
      </c>
      <c r="K5" s="164"/>
      <c r="L5" s="165"/>
    </row>
    <row r="6" spans="1:12" ht="24.75" customHeight="1">
      <c r="A6" s="167"/>
      <c r="B6" s="146"/>
      <c r="C6" s="64" t="s">
        <v>57</v>
      </c>
      <c r="D6" s="64" t="s">
        <v>58</v>
      </c>
      <c r="E6" s="64" t="s">
        <v>59</v>
      </c>
      <c r="F6" s="148"/>
      <c r="G6" s="150"/>
      <c r="H6" s="65" t="s">
        <v>60</v>
      </c>
      <c r="I6" s="66" t="s">
        <v>61</v>
      </c>
      <c r="J6" s="67" t="s">
        <v>175</v>
      </c>
      <c r="K6" s="67" t="s">
        <v>174</v>
      </c>
      <c r="L6" s="67" t="s">
        <v>176</v>
      </c>
    </row>
    <row r="7" spans="1:12" s="20" customFormat="1" ht="19.5" customHeight="1">
      <c r="A7" s="68" t="s">
        <v>62</v>
      </c>
      <c r="B7" s="69">
        <f>SUM(B8:B10)</f>
        <v>171027628.81</v>
      </c>
      <c r="C7" s="151" t="s">
        <v>63</v>
      </c>
      <c r="D7" s="152"/>
      <c r="E7" s="152"/>
      <c r="F7" s="153"/>
      <c r="G7" s="70">
        <v>171027628.81</v>
      </c>
      <c r="H7" s="70">
        <v>44641600.71</v>
      </c>
      <c r="I7" s="70">
        <v>126386028.1</v>
      </c>
      <c r="J7" s="70">
        <v>171027628.81</v>
      </c>
      <c r="K7" s="70">
        <f>SUM(K8:K88)</f>
        <v>0</v>
      </c>
      <c r="L7" s="70">
        <f>SUM(L8:L88)</f>
        <v>0</v>
      </c>
    </row>
    <row r="8" spans="1:12" ht="19.5" customHeight="1">
      <c r="A8" s="71" t="s">
        <v>64</v>
      </c>
      <c r="B8" s="72">
        <v>171027628.81</v>
      </c>
      <c r="C8" s="79" t="s">
        <v>302</v>
      </c>
      <c r="D8" s="79"/>
      <c r="E8" s="79"/>
      <c r="F8" s="78"/>
      <c r="G8" s="73">
        <v>86170870.59</v>
      </c>
      <c r="H8" s="74">
        <v>43591677.71</v>
      </c>
      <c r="I8" s="75">
        <v>42579192.88</v>
      </c>
      <c r="J8" s="73">
        <v>86170870.59</v>
      </c>
      <c r="K8" s="76"/>
      <c r="L8" s="74"/>
    </row>
    <row r="9" spans="1:12" ht="19.5" customHeight="1">
      <c r="A9" s="71" t="s">
        <v>65</v>
      </c>
      <c r="B9" s="74"/>
      <c r="C9" s="79"/>
      <c r="D9" s="79" t="s">
        <v>303</v>
      </c>
      <c r="E9" s="79"/>
      <c r="F9" s="78"/>
      <c r="G9" s="73">
        <v>73370</v>
      </c>
      <c r="H9" s="74">
        <v>0</v>
      </c>
      <c r="I9" s="75">
        <v>73370</v>
      </c>
      <c r="J9" s="73">
        <v>73370</v>
      </c>
      <c r="K9" s="76"/>
      <c r="L9" s="74"/>
    </row>
    <row r="10" spans="1:12" ht="19.5" customHeight="1">
      <c r="A10" s="71" t="s">
        <v>66</v>
      </c>
      <c r="B10" s="74"/>
      <c r="C10" s="79"/>
      <c r="D10" s="79"/>
      <c r="E10" s="79" t="s">
        <v>304</v>
      </c>
      <c r="F10" s="78"/>
      <c r="G10" s="73">
        <v>26370</v>
      </c>
      <c r="H10" s="77">
        <v>0</v>
      </c>
      <c r="I10" s="75">
        <v>26370</v>
      </c>
      <c r="J10" s="73">
        <v>26370</v>
      </c>
      <c r="K10" s="76"/>
      <c r="L10" s="74"/>
    </row>
    <row r="11" spans="1:12" ht="19.5" customHeight="1">
      <c r="A11" s="71"/>
      <c r="B11" s="74"/>
      <c r="C11" s="79" t="s">
        <v>302</v>
      </c>
      <c r="D11" s="79" t="s">
        <v>303</v>
      </c>
      <c r="E11" s="79" t="s">
        <v>304</v>
      </c>
      <c r="F11" s="78" t="s">
        <v>305</v>
      </c>
      <c r="G11" s="73">
        <v>26370</v>
      </c>
      <c r="H11" s="77">
        <v>0</v>
      </c>
      <c r="I11" s="75">
        <v>26370</v>
      </c>
      <c r="J11" s="73">
        <v>26370</v>
      </c>
      <c r="K11" s="76"/>
      <c r="L11" s="74"/>
    </row>
    <row r="12" spans="1:12" ht="19.5" customHeight="1">
      <c r="A12" s="71"/>
      <c r="B12" s="74"/>
      <c r="C12" s="79"/>
      <c r="D12" s="79"/>
      <c r="E12" s="79" t="s">
        <v>306</v>
      </c>
      <c r="F12" s="78"/>
      <c r="G12" s="73">
        <v>21000</v>
      </c>
      <c r="H12" s="77">
        <v>0</v>
      </c>
      <c r="I12" s="75">
        <v>21000</v>
      </c>
      <c r="J12" s="73">
        <v>21000</v>
      </c>
      <c r="K12" s="76"/>
      <c r="L12" s="74"/>
    </row>
    <row r="13" spans="1:12" ht="19.5" customHeight="1">
      <c r="A13" s="71"/>
      <c r="B13" s="74"/>
      <c r="C13" s="79" t="s">
        <v>302</v>
      </c>
      <c r="D13" s="79" t="s">
        <v>303</v>
      </c>
      <c r="E13" s="79" t="s">
        <v>306</v>
      </c>
      <c r="F13" s="78" t="s">
        <v>307</v>
      </c>
      <c r="G13" s="73">
        <v>21000</v>
      </c>
      <c r="H13" s="77">
        <v>0</v>
      </c>
      <c r="I13" s="75">
        <v>21000</v>
      </c>
      <c r="J13" s="73">
        <v>21000</v>
      </c>
      <c r="K13" s="76"/>
      <c r="L13" s="74"/>
    </row>
    <row r="14" spans="1:12" ht="19.5" customHeight="1">
      <c r="A14" s="71"/>
      <c r="B14" s="74"/>
      <c r="C14" s="79"/>
      <c r="D14" s="79"/>
      <c r="E14" s="79" t="s">
        <v>308</v>
      </c>
      <c r="F14" s="78"/>
      <c r="G14" s="73">
        <v>26000</v>
      </c>
      <c r="H14" s="77">
        <v>0</v>
      </c>
      <c r="I14" s="75">
        <v>26000</v>
      </c>
      <c r="J14" s="73">
        <v>26000</v>
      </c>
      <c r="K14" s="76"/>
      <c r="L14" s="74"/>
    </row>
    <row r="15" spans="1:12" ht="19.5" customHeight="1">
      <c r="A15" s="71"/>
      <c r="B15" s="74"/>
      <c r="C15" s="79" t="s">
        <v>302</v>
      </c>
      <c r="D15" s="79" t="s">
        <v>303</v>
      </c>
      <c r="E15" s="79" t="s">
        <v>308</v>
      </c>
      <c r="F15" s="78" t="s">
        <v>309</v>
      </c>
      <c r="G15" s="73">
        <v>26000</v>
      </c>
      <c r="H15" s="77">
        <v>0</v>
      </c>
      <c r="I15" s="75">
        <v>26000</v>
      </c>
      <c r="J15" s="73">
        <v>26000</v>
      </c>
      <c r="K15" s="76"/>
      <c r="L15" s="74"/>
    </row>
    <row r="16" spans="1:12" ht="19.5" customHeight="1">
      <c r="A16" s="71"/>
      <c r="B16" s="74"/>
      <c r="C16" s="79"/>
      <c r="D16" s="79" t="s">
        <v>310</v>
      </c>
      <c r="E16" s="79"/>
      <c r="F16" s="78"/>
      <c r="G16" s="73">
        <v>61482781.71</v>
      </c>
      <c r="H16" s="77">
        <v>43591677.71</v>
      </c>
      <c r="I16" s="75">
        <v>17891104</v>
      </c>
      <c r="J16" s="73">
        <v>61482781.71</v>
      </c>
      <c r="K16" s="76"/>
      <c r="L16" s="74"/>
    </row>
    <row r="17" spans="1:12" ht="19.5" customHeight="1">
      <c r="A17" s="71"/>
      <c r="B17" s="74"/>
      <c r="C17" s="79"/>
      <c r="D17" s="79"/>
      <c r="E17" s="79" t="s">
        <v>303</v>
      </c>
      <c r="F17" s="78"/>
      <c r="G17" s="73">
        <v>28229432.82</v>
      </c>
      <c r="H17" s="77">
        <v>28229432.82</v>
      </c>
      <c r="I17" s="75">
        <v>0</v>
      </c>
      <c r="J17" s="73">
        <v>28229432.82</v>
      </c>
      <c r="K17" s="76"/>
      <c r="L17" s="74"/>
    </row>
    <row r="18" spans="1:12" ht="19.5" customHeight="1">
      <c r="A18" s="71"/>
      <c r="B18" s="74"/>
      <c r="C18" s="79" t="s">
        <v>302</v>
      </c>
      <c r="D18" s="79" t="s">
        <v>310</v>
      </c>
      <c r="E18" s="79" t="s">
        <v>303</v>
      </c>
      <c r="F18" s="78" t="s">
        <v>311</v>
      </c>
      <c r="G18" s="73">
        <v>28229432.82</v>
      </c>
      <c r="H18" s="77">
        <v>28229432.82</v>
      </c>
      <c r="I18" s="75">
        <v>0</v>
      </c>
      <c r="J18" s="73">
        <v>28229432.82</v>
      </c>
      <c r="K18" s="76"/>
      <c r="L18" s="74"/>
    </row>
    <row r="19" spans="1:12" ht="19.5" customHeight="1">
      <c r="A19" s="71"/>
      <c r="B19" s="74"/>
      <c r="C19" s="79"/>
      <c r="D19" s="79"/>
      <c r="E19" s="79" t="s">
        <v>304</v>
      </c>
      <c r="F19" s="78"/>
      <c r="G19" s="73">
        <v>17861104</v>
      </c>
      <c r="H19" s="77">
        <v>0</v>
      </c>
      <c r="I19" s="75">
        <v>17861104</v>
      </c>
      <c r="J19" s="73">
        <v>17861104</v>
      </c>
      <c r="K19" s="76"/>
      <c r="L19" s="74"/>
    </row>
    <row r="20" spans="1:12" ht="19.5" customHeight="1">
      <c r="A20" s="71"/>
      <c r="B20" s="74"/>
      <c r="C20" s="79" t="s">
        <v>302</v>
      </c>
      <c r="D20" s="79" t="s">
        <v>310</v>
      </c>
      <c r="E20" s="79" t="s">
        <v>304</v>
      </c>
      <c r="F20" s="78" t="s">
        <v>305</v>
      </c>
      <c r="G20" s="73">
        <v>17861104</v>
      </c>
      <c r="H20" s="77">
        <v>0</v>
      </c>
      <c r="I20" s="75">
        <v>17861104</v>
      </c>
      <c r="J20" s="73">
        <v>17861104</v>
      </c>
      <c r="K20" s="76"/>
      <c r="L20" s="74"/>
    </row>
    <row r="21" spans="1:12" ht="19.5" customHeight="1">
      <c r="A21" s="71"/>
      <c r="B21" s="74"/>
      <c r="C21" s="79"/>
      <c r="D21" s="79"/>
      <c r="E21" s="79" t="s">
        <v>312</v>
      </c>
      <c r="F21" s="78"/>
      <c r="G21" s="73">
        <v>15362244.89</v>
      </c>
      <c r="H21" s="77">
        <v>15362244.89</v>
      </c>
      <c r="I21" s="75">
        <v>0</v>
      </c>
      <c r="J21" s="73">
        <v>15362244.89</v>
      </c>
      <c r="K21" s="76"/>
      <c r="L21" s="74"/>
    </row>
    <row r="22" spans="1:12" ht="19.5" customHeight="1">
      <c r="A22" s="71"/>
      <c r="B22" s="74"/>
      <c r="C22" s="79" t="s">
        <v>302</v>
      </c>
      <c r="D22" s="79" t="s">
        <v>310</v>
      </c>
      <c r="E22" s="79" t="s">
        <v>312</v>
      </c>
      <c r="F22" s="78" t="s">
        <v>313</v>
      </c>
      <c r="G22" s="73">
        <v>15362244.89</v>
      </c>
      <c r="H22" s="77">
        <v>15362244.89</v>
      </c>
      <c r="I22" s="75">
        <v>0</v>
      </c>
      <c r="J22" s="73">
        <v>15362244.89</v>
      </c>
      <c r="K22" s="76"/>
      <c r="L22" s="74"/>
    </row>
    <row r="23" spans="1:12" ht="19.5" customHeight="1">
      <c r="A23" s="71"/>
      <c r="B23" s="74"/>
      <c r="C23" s="79"/>
      <c r="D23" s="79"/>
      <c r="E23" s="79" t="s">
        <v>308</v>
      </c>
      <c r="F23" s="78"/>
      <c r="G23" s="73">
        <v>30000</v>
      </c>
      <c r="H23" s="77">
        <v>0</v>
      </c>
      <c r="I23" s="75">
        <v>30000</v>
      </c>
      <c r="J23" s="73">
        <v>30000</v>
      </c>
      <c r="K23" s="76"/>
      <c r="L23" s="74"/>
    </row>
    <row r="24" spans="1:12" ht="19.5" customHeight="1">
      <c r="A24" s="71"/>
      <c r="B24" s="74"/>
      <c r="C24" s="79" t="s">
        <v>302</v>
      </c>
      <c r="D24" s="79" t="s">
        <v>310</v>
      </c>
      <c r="E24" s="79" t="s">
        <v>308</v>
      </c>
      <c r="F24" s="78" t="s">
        <v>314</v>
      </c>
      <c r="G24" s="73">
        <v>30000</v>
      </c>
      <c r="H24" s="77">
        <v>0</v>
      </c>
      <c r="I24" s="75">
        <v>30000</v>
      </c>
      <c r="J24" s="73">
        <v>30000</v>
      </c>
      <c r="K24" s="76"/>
      <c r="L24" s="74"/>
    </row>
    <row r="25" spans="1:12" ht="19.5" customHeight="1">
      <c r="A25" s="71"/>
      <c r="B25" s="74"/>
      <c r="C25" s="79"/>
      <c r="D25" s="79" t="s">
        <v>315</v>
      </c>
      <c r="E25" s="79"/>
      <c r="F25" s="78"/>
      <c r="G25" s="73">
        <v>24614718.88</v>
      </c>
      <c r="H25" s="77">
        <v>0</v>
      </c>
      <c r="I25" s="75">
        <v>24614718.88</v>
      </c>
      <c r="J25" s="73">
        <v>24614718.88</v>
      </c>
      <c r="K25" s="76"/>
      <c r="L25" s="74"/>
    </row>
    <row r="26" spans="1:12" ht="19.5" customHeight="1">
      <c r="A26" s="71"/>
      <c r="B26" s="74"/>
      <c r="C26" s="79"/>
      <c r="D26" s="79"/>
      <c r="E26" s="79" t="s">
        <v>304</v>
      </c>
      <c r="F26" s="78"/>
      <c r="G26" s="73">
        <v>24614718.88</v>
      </c>
      <c r="H26" s="77">
        <v>0</v>
      </c>
      <c r="I26" s="75">
        <v>24614718.88</v>
      </c>
      <c r="J26" s="73">
        <v>24614718.88</v>
      </c>
      <c r="K26" s="76"/>
      <c r="L26" s="74"/>
    </row>
    <row r="27" spans="1:12" ht="19.5" customHeight="1">
      <c r="A27" s="71"/>
      <c r="B27" s="74"/>
      <c r="C27" s="79" t="s">
        <v>302</v>
      </c>
      <c r="D27" s="79" t="s">
        <v>315</v>
      </c>
      <c r="E27" s="79" t="s">
        <v>304</v>
      </c>
      <c r="F27" s="78" t="s">
        <v>305</v>
      </c>
      <c r="G27" s="73">
        <v>24614718.88</v>
      </c>
      <c r="H27" s="77">
        <v>0</v>
      </c>
      <c r="I27" s="75">
        <v>24614718.88</v>
      </c>
      <c r="J27" s="73">
        <v>24614718.88</v>
      </c>
      <c r="K27" s="76"/>
      <c r="L27" s="74"/>
    </row>
    <row r="28" spans="1:12" ht="19.5" customHeight="1">
      <c r="A28" s="71"/>
      <c r="B28" s="74"/>
      <c r="C28" s="79" t="s">
        <v>316</v>
      </c>
      <c r="D28" s="79"/>
      <c r="E28" s="79"/>
      <c r="F28" s="78"/>
      <c r="G28" s="73">
        <v>1132200</v>
      </c>
      <c r="H28" s="77">
        <v>0</v>
      </c>
      <c r="I28" s="75">
        <v>1132200</v>
      </c>
      <c r="J28" s="73">
        <v>1132200</v>
      </c>
      <c r="K28" s="76"/>
      <c r="L28" s="74"/>
    </row>
    <row r="29" spans="1:12" ht="19.5" customHeight="1">
      <c r="A29" s="71"/>
      <c r="B29" s="74"/>
      <c r="C29" s="79"/>
      <c r="D29" s="79" t="s">
        <v>303</v>
      </c>
      <c r="E29" s="79"/>
      <c r="F29" s="78"/>
      <c r="G29" s="73">
        <v>1132200</v>
      </c>
      <c r="H29" s="77">
        <v>0</v>
      </c>
      <c r="I29" s="75">
        <v>1132200</v>
      </c>
      <c r="J29" s="73">
        <v>1132200</v>
      </c>
      <c r="K29" s="76"/>
      <c r="L29" s="74"/>
    </row>
    <row r="30" spans="1:12" ht="19.5" customHeight="1">
      <c r="A30" s="71"/>
      <c r="B30" s="74"/>
      <c r="C30" s="79"/>
      <c r="D30" s="79"/>
      <c r="E30" s="79" t="s">
        <v>317</v>
      </c>
      <c r="F30" s="78"/>
      <c r="G30" s="73">
        <v>822200</v>
      </c>
      <c r="H30" s="77">
        <v>0</v>
      </c>
      <c r="I30" s="75">
        <v>822200</v>
      </c>
      <c r="J30" s="73">
        <v>822200</v>
      </c>
      <c r="K30" s="76"/>
      <c r="L30" s="74"/>
    </row>
    <row r="31" spans="1:12" ht="19.5" customHeight="1">
      <c r="A31" s="71"/>
      <c r="B31" s="74"/>
      <c r="C31" s="79" t="s">
        <v>316</v>
      </c>
      <c r="D31" s="79" t="s">
        <v>303</v>
      </c>
      <c r="E31" s="79" t="s">
        <v>317</v>
      </c>
      <c r="F31" s="78" t="s">
        <v>318</v>
      </c>
      <c r="G31" s="73">
        <v>822200</v>
      </c>
      <c r="H31" s="77">
        <v>0</v>
      </c>
      <c r="I31" s="75">
        <v>822200</v>
      </c>
      <c r="J31" s="73">
        <v>822200</v>
      </c>
      <c r="K31" s="76"/>
      <c r="L31" s="74"/>
    </row>
    <row r="32" spans="1:12" ht="19.5" customHeight="1">
      <c r="A32" s="71"/>
      <c r="B32" s="74"/>
      <c r="C32" s="79"/>
      <c r="D32" s="79"/>
      <c r="E32" s="79" t="s">
        <v>308</v>
      </c>
      <c r="F32" s="78"/>
      <c r="G32" s="73">
        <v>310000</v>
      </c>
      <c r="H32" s="77">
        <v>0</v>
      </c>
      <c r="I32" s="75">
        <v>310000</v>
      </c>
      <c r="J32" s="73">
        <v>310000</v>
      </c>
      <c r="K32" s="76"/>
      <c r="L32" s="74"/>
    </row>
    <row r="33" spans="1:12" ht="19.5" customHeight="1">
      <c r="A33" s="71"/>
      <c r="B33" s="74"/>
      <c r="C33" s="79" t="s">
        <v>316</v>
      </c>
      <c r="D33" s="79" t="s">
        <v>303</v>
      </c>
      <c r="E33" s="79" t="s">
        <v>308</v>
      </c>
      <c r="F33" s="78" t="s">
        <v>319</v>
      </c>
      <c r="G33" s="73">
        <v>310000</v>
      </c>
      <c r="H33" s="77">
        <v>0</v>
      </c>
      <c r="I33" s="75">
        <v>310000</v>
      </c>
      <c r="J33" s="73">
        <v>310000</v>
      </c>
      <c r="K33" s="76"/>
      <c r="L33" s="74"/>
    </row>
    <row r="34" spans="1:12" ht="19.5" customHeight="1">
      <c r="A34" s="71"/>
      <c r="B34" s="74"/>
      <c r="C34" s="79" t="s">
        <v>320</v>
      </c>
      <c r="D34" s="79"/>
      <c r="E34" s="79"/>
      <c r="F34" s="78"/>
      <c r="G34" s="73">
        <v>35393779.1</v>
      </c>
      <c r="H34" s="77">
        <v>1049923</v>
      </c>
      <c r="I34" s="75">
        <v>34343856.1</v>
      </c>
      <c r="J34" s="73">
        <v>35393779.1</v>
      </c>
      <c r="K34" s="76"/>
      <c r="L34" s="74"/>
    </row>
    <row r="35" spans="1:12" ht="19.5" customHeight="1">
      <c r="A35" s="71"/>
      <c r="B35" s="74"/>
      <c r="C35" s="79"/>
      <c r="D35" s="79" t="s">
        <v>304</v>
      </c>
      <c r="E35" s="79"/>
      <c r="F35" s="78"/>
      <c r="G35" s="73">
        <v>29724681.28</v>
      </c>
      <c r="H35" s="77">
        <v>0</v>
      </c>
      <c r="I35" s="75">
        <v>29724681.28</v>
      </c>
      <c r="J35" s="73">
        <v>29724681.28</v>
      </c>
      <c r="K35" s="76"/>
      <c r="L35" s="74"/>
    </row>
    <row r="36" spans="1:12" ht="19.5" customHeight="1">
      <c r="A36" s="71"/>
      <c r="B36" s="74"/>
      <c r="C36" s="79"/>
      <c r="D36" s="79"/>
      <c r="E36" s="79" t="s">
        <v>306</v>
      </c>
      <c r="F36" s="78"/>
      <c r="G36" s="73">
        <v>29602181.28</v>
      </c>
      <c r="H36" s="77">
        <v>0</v>
      </c>
      <c r="I36" s="75">
        <v>29602181.28</v>
      </c>
      <c r="J36" s="73">
        <v>29602181.28</v>
      </c>
      <c r="K36" s="76"/>
      <c r="L36" s="74"/>
    </row>
    <row r="37" spans="1:12" ht="19.5" customHeight="1">
      <c r="A37" s="71"/>
      <c r="B37" s="74"/>
      <c r="C37" s="79" t="s">
        <v>320</v>
      </c>
      <c r="D37" s="79" t="s">
        <v>304</v>
      </c>
      <c r="E37" s="79" t="s">
        <v>306</v>
      </c>
      <c r="F37" s="78" t="s">
        <v>321</v>
      </c>
      <c r="G37" s="73">
        <v>29602181.28</v>
      </c>
      <c r="H37" s="77">
        <v>0</v>
      </c>
      <c r="I37" s="75">
        <v>29602181.28</v>
      </c>
      <c r="J37" s="73">
        <v>29602181.28</v>
      </c>
      <c r="K37" s="76"/>
      <c r="L37" s="74"/>
    </row>
    <row r="38" spans="1:12" ht="19.5" customHeight="1">
      <c r="A38" s="71"/>
      <c r="B38" s="74"/>
      <c r="C38" s="79"/>
      <c r="D38" s="79"/>
      <c r="E38" s="79" t="s">
        <v>308</v>
      </c>
      <c r="F38" s="78"/>
      <c r="G38" s="73">
        <v>122500</v>
      </c>
      <c r="H38" s="77">
        <v>0</v>
      </c>
      <c r="I38" s="75">
        <v>122500</v>
      </c>
      <c r="J38" s="73">
        <v>122500</v>
      </c>
      <c r="K38" s="76"/>
      <c r="L38" s="74"/>
    </row>
    <row r="39" spans="1:12" ht="19.5" customHeight="1">
      <c r="A39" s="71"/>
      <c r="B39" s="74"/>
      <c r="C39" s="79" t="s">
        <v>320</v>
      </c>
      <c r="D39" s="79" t="s">
        <v>304</v>
      </c>
      <c r="E39" s="79" t="s">
        <v>308</v>
      </c>
      <c r="F39" s="78" t="s">
        <v>322</v>
      </c>
      <c r="G39" s="73">
        <v>122500</v>
      </c>
      <c r="H39" s="77">
        <v>0</v>
      </c>
      <c r="I39" s="75">
        <v>122500</v>
      </c>
      <c r="J39" s="73">
        <v>122500</v>
      </c>
      <c r="K39" s="76"/>
      <c r="L39" s="74"/>
    </row>
    <row r="40" spans="1:12" ht="19.5" customHeight="1">
      <c r="A40" s="71"/>
      <c r="B40" s="74"/>
      <c r="C40" s="79"/>
      <c r="D40" s="79" t="s">
        <v>323</v>
      </c>
      <c r="E40" s="79"/>
      <c r="F40" s="78"/>
      <c r="G40" s="73">
        <v>1049923</v>
      </c>
      <c r="H40" s="77">
        <v>1049923</v>
      </c>
      <c r="I40" s="75">
        <v>0</v>
      </c>
      <c r="J40" s="73">
        <v>1049923</v>
      </c>
      <c r="K40" s="76"/>
      <c r="L40" s="74"/>
    </row>
    <row r="41" spans="1:12" ht="19.5" customHeight="1">
      <c r="A41" s="71"/>
      <c r="B41" s="74"/>
      <c r="C41" s="79"/>
      <c r="D41" s="79"/>
      <c r="E41" s="79" t="s">
        <v>303</v>
      </c>
      <c r="F41" s="78"/>
      <c r="G41" s="73">
        <v>539828</v>
      </c>
      <c r="H41" s="77">
        <v>539828</v>
      </c>
      <c r="I41" s="75">
        <v>0</v>
      </c>
      <c r="J41" s="73">
        <v>539828</v>
      </c>
      <c r="K41" s="76"/>
      <c r="L41" s="74"/>
    </row>
    <row r="42" spans="1:12" ht="19.5" customHeight="1">
      <c r="A42" s="71"/>
      <c r="B42" s="74"/>
      <c r="C42" s="79" t="s">
        <v>320</v>
      </c>
      <c r="D42" s="79" t="s">
        <v>323</v>
      </c>
      <c r="E42" s="79" t="s">
        <v>303</v>
      </c>
      <c r="F42" s="78" t="s">
        <v>324</v>
      </c>
      <c r="G42" s="73">
        <v>539828</v>
      </c>
      <c r="H42" s="77">
        <v>539828</v>
      </c>
      <c r="I42" s="75">
        <v>0</v>
      </c>
      <c r="J42" s="73">
        <v>539828</v>
      </c>
      <c r="K42" s="76"/>
      <c r="L42" s="74"/>
    </row>
    <row r="43" spans="1:12" ht="19.5" customHeight="1">
      <c r="A43" s="71"/>
      <c r="B43" s="74"/>
      <c r="C43" s="79"/>
      <c r="D43" s="79"/>
      <c r="E43" s="79" t="s">
        <v>304</v>
      </c>
      <c r="F43" s="78"/>
      <c r="G43" s="73">
        <v>510095</v>
      </c>
      <c r="H43" s="77">
        <v>510095</v>
      </c>
      <c r="I43" s="75">
        <v>0</v>
      </c>
      <c r="J43" s="73">
        <v>510095</v>
      </c>
      <c r="K43" s="76"/>
      <c r="L43" s="74"/>
    </row>
    <row r="44" spans="1:12" ht="19.5" customHeight="1">
      <c r="A44" s="71"/>
      <c r="B44" s="74"/>
      <c r="C44" s="79" t="s">
        <v>320</v>
      </c>
      <c r="D44" s="79" t="s">
        <v>323</v>
      </c>
      <c r="E44" s="79" t="s">
        <v>304</v>
      </c>
      <c r="F44" s="78" t="s">
        <v>325</v>
      </c>
      <c r="G44" s="73">
        <v>510095</v>
      </c>
      <c r="H44" s="77">
        <v>510095</v>
      </c>
      <c r="I44" s="75">
        <v>0</v>
      </c>
      <c r="J44" s="73">
        <v>510095</v>
      </c>
      <c r="K44" s="76"/>
      <c r="L44" s="74"/>
    </row>
    <row r="45" spans="1:12" ht="19.5" customHeight="1">
      <c r="A45" s="71"/>
      <c r="B45" s="74"/>
      <c r="C45" s="79"/>
      <c r="D45" s="79" t="s">
        <v>326</v>
      </c>
      <c r="E45" s="79"/>
      <c r="F45" s="78"/>
      <c r="G45" s="73">
        <v>2366374.82</v>
      </c>
      <c r="H45" s="77">
        <v>0</v>
      </c>
      <c r="I45" s="75">
        <v>2366374.82</v>
      </c>
      <c r="J45" s="73">
        <v>2366374.82</v>
      </c>
      <c r="K45" s="76"/>
      <c r="L45" s="74"/>
    </row>
    <row r="46" spans="1:12" ht="19.5" customHeight="1">
      <c r="A46" s="71"/>
      <c r="B46" s="74"/>
      <c r="C46" s="79"/>
      <c r="D46" s="79"/>
      <c r="E46" s="79" t="s">
        <v>323</v>
      </c>
      <c r="F46" s="78"/>
      <c r="G46" s="73">
        <v>2231812.82</v>
      </c>
      <c r="H46" s="77">
        <v>0</v>
      </c>
      <c r="I46" s="75">
        <v>2231812.82</v>
      </c>
      <c r="J46" s="73">
        <v>2231812.82</v>
      </c>
      <c r="K46" s="76"/>
      <c r="L46" s="74"/>
    </row>
    <row r="47" spans="1:12" ht="19.5" customHeight="1">
      <c r="A47" s="71"/>
      <c r="B47" s="74"/>
      <c r="C47" s="79" t="s">
        <v>320</v>
      </c>
      <c r="D47" s="79" t="s">
        <v>326</v>
      </c>
      <c r="E47" s="79" t="s">
        <v>323</v>
      </c>
      <c r="F47" s="78" t="s">
        <v>327</v>
      </c>
      <c r="G47" s="73">
        <v>2231812.82</v>
      </c>
      <c r="H47" s="77">
        <v>0</v>
      </c>
      <c r="I47" s="75">
        <v>2231812.82</v>
      </c>
      <c r="J47" s="73">
        <v>2231812.82</v>
      </c>
      <c r="K47" s="76"/>
      <c r="L47" s="74"/>
    </row>
    <row r="48" spans="1:12" ht="19.5" customHeight="1">
      <c r="A48" s="71"/>
      <c r="B48" s="74"/>
      <c r="C48" s="79"/>
      <c r="D48" s="79"/>
      <c r="E48" s="79" t="s">
        <v>308</v>
      </c>
      <c r="F48" s="78"/>
      <c r="G48" s="73">
        <v>134562</v>
      </c>
      <c r="H48" s="77">
        <v>0</v>
      </c>
      <c r="I48" s="75">
        <v>134562</v>
      </c>
      <c r="J48" s="73">
        <v>134562</v>
      </c>
      <c r="K48" s="76"/>
      <c r="L48" s="74"/>
    </row>
    <row r="49" spans="1:12" ht="19.5" customHeight="1">
      <c r="A49" s="71"/>
      <c r="B49" s="74"/>
      <c r="C49" s="79" t="s">
        <v>320</v>
      </c>
      <c r="D49" s="79" t="s">
        <v>326</v>
      </c>
      <c r="E49" s="79" t="s">
        <v>308</v>
      </c>
      <c r="F49" s="78" t="s">
        <v>328</v>
      </c>
      <c r="G49" s="73">
        <v>134562</v>
      </c>
      <c r="H49" s="77">
        <v>0</v>
      </c>
      <c r="I49" s="75">
        <v>134562</v>
      </c>
      <c r="J49" s="73">
        <v>134562</v>
      </c>
      <c r="K49" s="76"/>
      <c r="L49" s="74"/>
    </row>
    <row r="50" spans="1:12" ht="19.5" customHeight="1">
      <c r="A50" s="71"/>
      <c r="B50" s="74"/>
      <c r="C50" s="79"/>
      <c r="D50" s="79" t="s">
        <v>329</v>
      </c>
      <c r="E50" s="79"/>
      <c r="F50" s="78"/>
      <c r="G50" s="73">
        <v>2800</v>
      </c>
      <c r="H50" s="77">
        <v>0</v>
      </c>
      <c r="I50" s="75">
        <v>2800</v>
      </c>
      <c r="J50" s="73">
        <v>2800</v>
      </c>
      <c r="K50" s="76"/>
      <c r="L50" s="74"/>
    </row>
    <row r="51" spans="1:12" ht="19.5" customHeight="1">
      <c r="A51" s="71"/>
      <c r="B51" s="74"/>
      <c r="C51" s="79"/>
      <c r="D51" s="79"/>
      <c r="E51" s="79" t="s">
        <v>308</v>
      </c>
      <c r="F51" s="78"/>
      <c r="G51" s="73">
        <v>2800</v>
      </c>
      <c r="H51" s="77">
        <v>0</v>
      </c>
      <c r="I51" s="75">
        <v>2800</v>
      </c>
      <c r="J51" s="73">
        <v>2800</v>
      </c>
      <c r="K51" s="76"/>
      <c r="L51" s="74"/>
    </row>
    <row r="52" spans="1:12" ht="19.5" customHeight="1">
      <c r="A52" s="71"/>
      <c r="B52" s="74"/>
      <c r="C52" s="79" t="s">
        <v>320</v>
      </c>
      <c r="D52" s="79" t="s">
        <v>329</v>
      </c>
      <c r="E52" s="79" t="s">
        <v>308</v>
      </c>
      <c r="F52" s="78" t="s">
        <v>330</v>
      </c>
      <c r="G52" s="73">
        <v>2800</v>
      </c>
      <c r="H52" s="77">
        <v>0</v>
      </c>
      <c r="I52" s="75">
        <v>2800</v>
      </c>
      <c r="J52" s="73">
        <v>2800</v>
      </c>
      <c r="K52" s="76"/>
      <c r="L52" s="74"/>
    </row>
    <row r="53" spans="1:12" ht="19.5" customHeight="1">
      <c r="A53" s="71"/>
      <c r="B53" s="74"/>
      <c r="C53" s="79"/>
      <c r="D53" s="79" t="s">
        <v>308</v>
      </c>
      <c r="E53" s="79"/>
      <c r="F53" s="78"/>
      <c r="G53" s="73">
        <v>2250000</v>
      </c>
      <c r="H53" s="77">
        <v>0</v>
      </c>
      <c r="I53" s="75">
        <v>2250000</v>
      </c>
      <c r="J53" s="73">
        <v>2250000</v>
      </c>
      <c r="K53" s="76"/>
      <c r="L53" s="74"/>
    </row>
    <row r="54" spans="1:12" ht="19.5" customHeight="1">
      <c r="A54" s="71"/>
      <c r="B54" s="74"/>
      <c r="C54" s="79"/>
      <c r="D54" s="79"/>
      <c r="E54" s="79" t="s">
        <v>308</v>
      </c>
      <c r="F54" s="78"/>
      <c r="G54" s="73">
        <v>2250000</v>
      </c>
      <c r="H54" s="77">
        <v>0</v>
      </c>
      <c r="I54" s="75">
        <v>2250000</v>
      </c>
      <c r="J54" s="73">
        <v>2250000</v>
      </c>
      <c r="K54" s="76"/>
      <c r="L54" s="74"/>
    </row>
    <row r="55" spans="1:12" ht="19.5" customHeight="1">
      <c r="A55" s="71"/>
      <c r="B55" s="74"/>
      <c r="C55" s="79" t="s">
        <v>320</v>
      </c>
      <c r="D55" s="79" t="s">
        <v>308</v>
      </c>
      <c r="E55" s="79" t="s">
        <v>308</v>
      </c>
      <c r="F55" s="78" t="s">
        <v>331</v>
      </c>
      <c r="G55" s="73">
        <v>2250000</v>
      </c>
      <c r="H55" s="77">
        <v>0</v>
      </c>
      <c r="I55" s="75">
        <v>2250000</v>
      </c>
      <c r="J55" s="73">
        <v>2250000</v>
      </c>
      <c r="K55" s="76"/>
      <c r="L55" s="74"/>
    </row>
    <row r="56" spans="1:12" ht="19.5" customHeight="1">
      <c r="A56" s="71"/>
      <c r="B56" s="74"/>
      <c r="C56" s="79" t="s">
        <v>332</v>
      </c>
      <c r="D56" s="79"/>
      <c r="E56" s="79"/>
      <c r="F56" s="78"/>
      <c r="G56" s="73">
        <v>783140</v>
      </c>
      <c r="H56" s="77">
        <v>0</v>
      </c>
      <c r="I56" s="75">
        <v>783140</v>
      </c>
      <c r="J56" s="73">
        <v>783140</v>
      </c>
      <c r="K56" s="76"/>
      <c r="L56" s="74"/>
    </row>
    <row r="57" spans="1:12" ht="19.5" customHeight="1">
      <c r="A57" s="71"/>
      <c r="B57" s="74"/>
      <c r="C57" s="79"/>
      <c r="D57" s="79" t="s">
        <v>333</v>
      </c>
      <c r="E57" s="79"/>
      <c r="F57" s="78"/>
      <c r="G57" s="73">
        <v>454800</v>
      </c>
      <c r="H57" s="77">
        <v>0</v>
      </c>
      <c r="I57" s="75">
        <v>454800</v>
      </c>
      <c r="J57" s="73">
        <v>454800</v>
      </c>
      <c r="K57" s="76"/>
      <c r="L57" s="74"/>
    </row>
    <row r="58" spans="1:12" ht="19.5" customHeight="1">
      <c r="A58" s="71"/>
      <c r="B58" s="74"/>
      <c r="C58" s="79"/>
      <c r="D58" s="79"/>
      <c r="E58" s="79" t="s">
        <v>308</v>
      </c>
      <c r="F58" s="78"/>
      <c r="G58" s="73">
        <v>454800</v>
      </c>
      <c r="H58" s="77">
        <v>0</v>
      </c>
      <c r="I58" s="75">
        <v>454800</v>
      </c>
      <c r="J58" s="73">
        <v>454800</v>
      </c>
      <c r="K58" s="76"/>
      <c r="L58" s="74"/>
    </row>
    <row r="59" spans="1:12" ht="19.5" customHeight="1">
      <c r="A59" s="71"/>
      <c r="B59" s="74"/>
      <c r="C59" s="79" t="s">
        <v>332</v>
      </c>
      <c r="D59" s="79" t="s">
        <v>333</v>
      </c>
      <c r="E59" s="79" t="s">
        <v>308</v>
      </c>
      <c r="F59" s="78" t="s">
        <v>334</v>
      </c>
      <c r="G59" s="73">
        <v>454800</v>
      </c>
      <c r="H59" s="77">
        <v>0</v>
      </c>
      <c r="I59" s="75">
        <v>454800</v>
      </c>
      <c r="J59" s="73">
        <v>454800</v>
      </c>
      <c r="K59" s="76"/>
      <c r="L59" s="74"/>
    </row>
    <row r="60" spans="1:12" ht="19.5" customHeight="1">
      <c r="A60" s="71"/>
      <c r="B60" s="74"/>
      <c r="C60" s="79"/>
      <c r="D60" s="79" t="s">
        <v>326</v>
      </c>
      <c r="E60" s="79"/>
      <c r="F60" s="78"/>
      <c r="G60" s="73">
        <v>328340</v>
      </c>
      <c r="H60" s="77">
        <v>0</v>
      </c>
      <c r="I60" s="75">
        <v>328340</v>
      </c>
      <c r="J60" s="73">
        <v>328340</v>
      </c>
      <c r="K60" s="76"/>
      <c r="L60" s="74"/>
    </row>
    <row r="61" spans="1:12" ht="19.5" customHeight="1">
      <c r="A61" s="71"/>
      <c r="B61" s="74"/>
      <c r="C61" s="79"/>
      <c r="D61" s="79"/>
      <c r="E61" s="79" t="s">
        <v>308</v>
      </c>
      <c r="F61" s="78"/>
      <c r="G61" s="73">
        <v>328340</v>
      </c>
      <c r="H61" s="77">
        <v>0</v>
      </c>
      <c r="I61" s="75">
        <v>328340</v>
      </c>
      <c r="J61" s="73">
        <v>328340</v>
      </c>
      <c r="K61" s="76"/>
      <c r="L61" s="74"/>
    </row>
    <row r="62" spans="1:12" ht="19.5" customHeight="1">
      <c r="A62" s="71"/>
      <c r="B62" s="74"/>
      <c r="C62" s="79" t="s">
        <v>332</v>
      </c>
      <c r="D62" s="79" t="s">
        <v>326</v>
      </c>
      <c r="E62" s="79" t="s">
        <v>308</v>
      </c>
      <c r="F62" s="78" t="s">
        <v>335</v>
      </c>
      <c r="G62" s="73">
        <v>328340</v>
      </c>
      <c r="H62" s="77">
        <v>0</v>
      </c>
      <c r="I62" s="75">
        <v>328340</v>
      </c>
      <c r="J62" s="73">
        <v>328340</v>
      </c>
      <c r="K62" s="76"/>
      <c r="L62" s="74"/>
    </row>
    <row r="63" spans="1:12" ht="19.5" customHeight="1">
      <c r="A63" s="71"/>
      <c r="B63" s="74"/>
      <c r="C63" s="79" t="s">
        <v>336</v>
      </c>
      <c r="D63" s="79"/>
      <c r="E63" s="79"/>
      <c r="F63" s="78"/>
      <c r="G63" s="73">
        <v>150000</v>
      </c>
      <c r="H63" s="77">
        <v>0</v>
      </c>
      <c r="I63" s="75">
        <v>150000</v>
      </c>
      <c r="J63" s="73">
        <v>150000</v>
      </c>
      <c r="K63" s="76"/>
      <c r="L63" s="74"/>
    </row>
    <row r="64" spans="1:12" ht="19.5" customHeight="1">
      <c r="A64" s="71"/>
      <c r="B64" s="74"/>
      <c r="C64" s="79"/>
      <c r="D64" s="79" t="s">
        <v>310</v>
      </c>
      <c r="E64" s="79"/>
      <c r="F64" s="78"/>
      <c r="G64" s="73">
        <v>150000</v>
      </c>
      <c r="H64" s="77">
        <v>0</v>
      </c>
      <c r="I64" s="75">
        <v>150000</v>
      </c>
      <c r="J64" s="73">
        <v>150000</v>
      </c>
      <c r="K64" s="76"/>
      <c r="L64" s="74"/>
    </row>
    <row r="65" spans="1:12" ht="19.5" customHeight="1">
      <c r="A65" s="71"/>
      <c r="B65" s="74"/>
      <c r="C65" s="79"/>
      <c r="D65" s="79"/>
      <c r="E65" s="79" t="s">
        <v>303</v>
      </c>
      <c r="F65" s="78"/>
      <c r="G65" s="73">
        <v>150000</v>
      </c>
      <c r="H65" s="77">
        <v>0</v>
      </c>
      <c r="I65" s="75">
        <v>150000</v>
      </c>
      <c r="J65" s="73">
        <v>150000</v>
      </c>
      <c r="K65" s="76"/>
      <c r="L65" s="74"/>
    </row>
    <row r="66" spans="1:12" ht="19.5" customHeight="1">
      <c r="A66" s="71"/>
      <c r="B66" s="74"/>
      <c r="C66" s="79" t="s">
        <v>336</v>
      </c>
      <c r="D66" s="79" t="s">
        <v>310</v>
      </c>
      <c r="E66" s="79" t="s">
        <v>303</v>
      </c>
      <c r="F66" s="78" t="s">
        <v>337</v>
      </c>
      <c r="G66" s="73">
        <v>150000</v>
      </c>
      <c r="H66" s="77">
        <v>0</v>
      </c>
      <c r="I66" s="75">
        <v>150000</v>
      </c>
      <c r="J66" s="73">
        <v>150000</v>
      </c>
      <c r="K66" s="76"/>
      <c r="L66" s="74"/>
    </row>
    <row r="67" spans="1:12" ht="19.5" customHeight="1">
      <c r="A67" s="71"/>
      <c r="B67" s="74"/>
      <c r="C67" s="79" t="s">
        <v>338</v>
      </c>
      <c r="D67" s="79"/>
      <c r="E67" s="79"/>
      <c r="F67" s="78"/>
      <c r="G67" s="73">
        <v>34951000</v>
      </c>
      <c r="H67" s="77">
        <v>0</v>
      </c>
      <c r="I67" s="75">
        <v>34951000</v>
      </c>
      <c r="J67" s="73">
        <v>34951000</v>
      </c>
      <c r="K67" s="76"/>
      <c r="L67" s="74"/>
    </row>
    <row r="68" spans="1:12" ht="19.5" customHeight="1">
      <c r="A68" s="71"/>
      <c r="B68" s="74"/>
      <c r="C68" s="79"/>
      <c r="D68" s="79" t="s">
        <v>303</v>
      </c>
      <c r="E68" s="79"/>
      <c r="F68" s="78"/>
      <c r="G68" s="73">
        <v>5200000</v>
      </c>
      <c r="H68" s="77">
        <v>0</v>
      </c>
      <c r="I68" s="75">
        <v>5200000</v>
      </c>
      <c r="J68" s="73">
        <v>5200000</v>
      </c>
      <c r="K68" s="76"/>
      <c r="L68" s="74"/>
    </row>
    <row r="69" spans="1:12" ht="19.5" customHeight="1">
      <c r="A69" s="71"/>
      <c r="B69" s="74"/>
      <c r="C69" s="79"/>
      <c r="D69" s="79"/>
      <c r="E69" s="79" t="s">
        <v>308</v>
      </c>
      <c r="F69" s="78"/>
      <c r="G69" s="73">
        <v>5200000</v>
      </c>
      <c r="H69" s="77">
        <v>0</v>
      </c>
      <c r="I69" s="75">
        <v>5200000</v>
      </c>
      <c r="J69" s="73">
        <v>5200000</v>
      </c>
      <c r="K69" s="76"/>
      <c r="L69" s="74"/>
    </row>
    <row r="70" spans="1:12" ht="19.5" customHeight="1">
      <c r="A70" s="71"/>
      <c r="B70" s="74"/>
      <c r="C70" s="79" t="s">
        <v>338</v>
      </c>
      <c r="D70" s="79" t="s">
        <v>303</v>
      </c>
      <c r="E70" s="79" t="s">
        <v>308</v>
      </c>
      <c r="F70" s="78" t="s">
        <v>339</v>
      </c>
      <c r="G70" s="73">
        <v>5200000</v>
      </c>
      <c r="H70" s="77">
        <v>0</v>
      </c>
      <c r="I70" s="75">
        <v>5200000</v>
      </c>
      <c r="J70" s="73">
        <v>5200000</v>
      </c>
      <c r="K70" s="76"/>
      <c r="L70" s="74"/>
    </row>
    <row r="71" spans="1:12" ht="19.5" customHeight="1">
      <c r="A71" s="71"/>
      <c r="B71" s="74"/>
      <c r="C71" s="79"/>
      <c r="D71" s="79" t="s">
        <v>323</v>
      </c>
      <c r="E71" s="79"/>
      <c r="F71" s="78"/>
      <c r="G71" s="73">
        <v>16200000</v>
      </c>
      <c r="H71" s="77">
        <v>0</v>
      </c>
      <c r="I71" s="75">
        <v>16200000</v>
      </c>
      <c r="J71" s="73">
        <v>16200000</v>
      </c>
      <c r="K71" s="76"/>
      <c r="L71" s="74"/>
    </row>
    <row r="72" spans="1:12" ht="19.5" customHeight="1">
      <c r="A72" s="71"/>
      <c r="B72" s="74"/>
      <c r="C72" s="79"/>
      <c r="D72" s="79"/>
      <c r="E72" s="79" t="s">
        <v>303</v>
      </c>
      <c r="F72" s="78"/>
      <c r="G72" s="73">
        <v>16200000</v>
      </c>
      <c r="H72" s="77">
        <v>0</v>
      </c>
      <c r="I72" s="75">
        <v>16200000</v>
      </c>
      <c r="J72" s="73">
        <v>16200000</v>
      </c>
      <c r="K72" s="76"/>
      <c r="L72" s="74"/>
    </row>
    <row r="73" spans="1:12" ht="19.5" customHeight="1">
      <c r="A73" s="71"/>
      <c r="B73" s="74"/>
      <c r="C73" s="79" t="s">
        <v>338</v>
      </c>
      <c r="D73" s="79" t="s">
        <v>323</v>
      </c>
      <c r="E73" s="79" t="s">
        <v>303</v>
      </c>
      <c r="F73" s="78" t="s">
        <v>340</v>
      </c>
      <c r="G73" s="73">
        <v>16200000</v>
      </c>
      <c r="H73" s="77">
        <v>0</v>
      </c>
      <c r="I73" s="75">
        <v>16200000</v>
      </c>
      <c r="J73" s="73">
        <v>16200000</v>
      </c>
      <c r="K73" s="76"/>
      <c r="L73" s="74"/>
    </row>
    <row r="74" spans="1:12" ht="19.5" customHeight="1">
      <c r="A74" s="71"/>
      <c r="B74" s="74"/>
      <c r="C74" s="79"/>
      <c r="D74" s="79" t="s">
        <v>308</v>
      </c>
      <c r="E74" s="79"/>
      <c r="F74" s="78"/>
      <c r="G74" s="73">
        <v>13551000</v>
      </c>
      <c r="H74" s="77">
        <v>0</v>
      </c>
      <c r="I74" s="75">
        <v>13551000</v>
      </c>
      <c r="J74" s="73">
        <v>13551000</v>
      </c>
      <c r="K74" s="76"/>
      <c r="L74" s="74"/>
    </row>
    <row r="75" spans="1:12" ht="19.5" customHeight="1">
      <c r="A75" s="71"/>
      <c r="B75" s="74"/>
      <c r="C75" s="79"/>
      <c r="D75" s="79"/>
      <c r="E75" s="79" t="s">
        <v>308</v>
      </c>
      <c r="F75" s="78"/>
      <c r="G75" s="73">
        <v>13551000</v>
      </c>
      <c r="H75" s="77">
        <v>0</v>
      </c>
      <c r="I75" s="75">
        <v>13551000</v>
      </c>
      <c r="J75" s="73">
        <v>13551000</v>
      </c>
      <c r="K75" s="76"/>
      <c r="L75" s="74"/>
    </row>
    <row r="76" spans="1:12" ht="19.5" customHeight="1">
      <c r="A76" s="71"/>
      <c r="B76" s="74"/>
      <c r="C76" s="79" t="s">
        <v>338</v>
      </c>
      <c r="D76" s="79" t="s">
        <v>308</v>
      </c>
      <c r="E76" s="79" t="s">
        <v>308</v>
      </c>
      <c r="F76" s="78" t="s">
        <v>341</v>
      </c>
      <c r="G76" s="73">
        <v>13551000</v>
      </c>
      <c r="H76" s="77">
        <v>0</v>
      </c>
      <c r="I76" s="75">
        <v>13551000</v>
      </c>
      <c r="J76" s="73">
        <v>13551000</v>
      </c>
      <c r="K76" s="76"/>
      <c r="L76" s="74"/>
    </row>
    <row r="77" spans="1:12" ht="19.5" customHeight="1">
      <c r="A77" s="71"/>
      <c r="B77" s="74"/>
      <c r="C77" s="79" t="s">
        <v>342</v>
      </c>
      <c r="D77" s="79"/>
      <c r="E77" s="79"/>
      <c r="F77" s="78"/>
      <c r="G77" s="73">
        <v>12446639.12</v>
      </c>
      <c r="H77" s="77">
        <v>0</v>
      </c>
      <c r="I77" s="75">
        <v>12446639.12</v>
      </c>
      <c r="J77" s="73">
        <v>12446639.12</v>
      </c>
      <c r="K77" s="76"/>
      <c r="L77" s="74"/>
    </row>
    <row r="78" spans="1:12" ht="19.5" customHeight="1">
      <c r="A78" s="71"/>
      <c r="B78" s="74"/>
      <c r="C78" s="79"/>
      <c r="D78" s="79" t="s">
        <v>303</v>
      </c>
      <c r="E78" s="79"/>
      <c r="F78" s="78"/>
      <c r="G78" s="73">
        <v>2507485.61</v>
      </c>
      <c r="H78" s="77">
        <v>0</v>
      </c>
      <c r="I78" s="75">
        <v>2507485.61</v>
      </c>
      <c r="J78" s="73">
        <v>2507485.61</v>
      </c>
      <c r="K78" s="76"/>
      <c r="L78" s="74"/>
    </row>
    <row r="79" spans="1:12" ht="19.5" customHeight="1">
      <c r="A79" s="71"/>
      <c r="B79" s="74"/>
      <c r="C79" s="79"/>
      <c r="D79" s="79"/>
      <c r="E79" s="79" t="s">
        <v>308</v>
      </c>
      <c r="F79" s="78"/>
      <c r="G79" s="73">
        <v>2507485.61</v>
      </c>
      <c r="H79" s="77">
        <v>0</v>
      </c>
      <c r="I79" s="75">
        <v>2507485.61</v>
      </c>
      <c r="J79" s="73">
        <v>2507485.61</v>
      </c>
      <c r="K79" s="76"/>
      <c r="L79" s="74"/>
    </row>
    <row r="80" spans="1:12" ht="19.5" customHeight="1">
      <c r="A80" s="71"/>
      <c r="B80" s="74"/>
      <c r="C80" s="79" t="s">
        <v>342</v>
      </c>
      <c r="D80" s="79" t="s">
        <v>303</v>
      </c>
      <c r="E80" s="79" t="s">
        <v>308</v>
      </c>
      <c r="F80" s="78" t="s">
        <v>343</v>
      </c>
      <c r="G80" s="73">
        <v>2507485.61</v>
      </c>
      <c r="H80" s="77">
        <v>0</v>
      </c>
      <c r="I80" s="75">
        <v>2507485.61</v>
      </c>
      <c r="J80" s="73">
        <v>2507485.61</v>
      </c>
      <c r="K80" s="76"/>
      <c r="L80" s="74"/>
    </row>
    <row r="81" spans="1:12" ht="19.5" customHeight="1">
      <c r="A81" s="71"/>
      <c r="B81" s="74"/>
      <c r="C81" s="79"/>
      <c r="D81" s="79" t="s">
        <v>304</v>
      </c>
      <c r="E81" s="79"/>
      <c r="F81" s="78"/>
      <c r="G81" s="73">
        <v>9189153.51</v>
      </c>
      <c r="H81" s="77">
        <v>0</v>
      </c>
      <c r="I81" s="75">
        <v>9189153.51</v>
      </c>
      <c r="J81" s="73">
        <v>9189153.51</v>
      </c>
      <c r="K81" s="76"/>
      <c r="L81" s="74"/>
    </row>
    <row r="82" spans="1:12" ht="19.5" customHeight="1">
      <c r="A82" s="71"/>
      <c r="B82" s="74"/>
      <c r="C82" s="79"/>
      <c r="D82" s="79"/>
      <c r="E82" s="79" t="s">
        <v>308</v>
      </c>
      <c r="F82" s="78"/>
      <c r="G82" s="73">
        <v>9189153.51</v>
      </c>
      <c r="H82" s="77">
        <v>0</v>
      </c>
      <c r="I82" s="75">
        <v>9189153.51</v>
      </c>
      <c r="J82" s="73">
        <v>9189153.51</v>
      </c>
      <c r="K82" s="76"/>
      <c r="L82" s="74"/>
    </row>
    <row r="83" spans="1:12" ht="19.5" customHeight="1">
      <c r="A83" s="71"/>
      <c r="B83" s="74"/>
      <c r="C83" s="79" t="s">
        <v>342</v>
      </c>
      <c r="D83" s="79" t="s">
        <v>304</v>
      </c>
      <c r="E83" s="79" t="s">
        <v>308</v>
      </c>
      <c r="F83" s="78" t="s">
        <v>344</v>
      </c>
      <c r="G83" s="73">
        <v>9189153.51</v>
      </c>
      <c r="H83" s="77">
        <v>0</v>
      </c>
      <c r="I83" s="75">
        <v>9189153.51</v>
      </c>
      <c r="J83" s="73">
        <v>9189153.51</v>
      </c>
      <c r="K83" s="76"/>
      <c r="L83" s="74"/>
    </row>
    <row r="84" spans="1:12" ht="19.5" customHeight="1">
      <c r="A84" s="71"/>
      <c r="B84" s="74"/>
      <c r="C84" s="79"/>
      <c r="D84" s="79" t="s">
        <v>310</v>
      </c>
      <c r="E84" s="79"/>
      <c r="F84" s="78"/>
      <c r="G84" s="73">
        <v>750000</v>
      </c>
      <c r="H84" s="77">
        <v>0</v>
      </c>
      <c r="I84" s="75">
        <v>750000</v>
      </c>
      <c r="J84" s="73">
        <v>750000</v>
      </c>
      <c r="K84" s="76"/>
      <c r="L84" s="74"/>
    </row>
    <row r="85" spans="1:12" ht="19.5" customHeight="1">
      <c r="A85" s="71"/>
      <c r="B85" s="74"/>
      <c r="C85" s="79"/>
      <c r="D85" s="79"/>
      <c r="E85" s="79" t="s">
        <v>345</v>
      </c>
      <c r="F85" s="78"/>
      <c r="G85" s="73">
        <v>500000</v>
      </c>
      <c r="H85" s="77">
        <v>0</v>
      </c>
      <c r="I85" s="75">
        <v>500000</v>
      </c>
      <c r="J85" s="73">
        <v>500000</v>
      </c>
      <c r="K85" s="76"/>
      <c r="L85" s="74"/>
    </row>
    <row r="86" spans="1:12" ht="19.5" customHeight="1">
      <c r="A86" s="71"/>
      <c r="B86" s="74"/>
      <c r="C86" s="79" t="s">
        <v>342</v>
      </c>
      <c r="D86" s="79" t="s">
        <v>310</v>
      </c>
      <c r="E86" s="79" t="s">
        <v>345</v>
      </c>
      <c r="F86" s="78" t="s">
        <v>346</v>
      </c>
      <c r="G86" s="73">
        <v>500000</v>
      </c>
      <c r="H86" s="77">
        <v>0</v>
      </c>
      <c r="I86" s="75">
        <v>500000</v>
      </c>
      <c r="J86" s="73">
        <v>500000</v>
      </c>
      <c r="K86" s="76"/>
      <c r="L86" s="74"/>
    </row>
    <row r="87" spans="1:12" ht="19.5" customHeight="1">
      <c r="A87" s="71"/>
      <c r="B87" s="74"/>
      <c r="C87" s="79"/>
      <c r="D87" s="79"/>
      <c r="E87" s="79" t="s">
        <v>347</v>
      </c>
      <c r="F87" s="78"/>
      <c r="G87" s="73">
        <v>250000</v>
      </c>
      <c r="H87" s="77">
        <v>0</v>
      </c>
      <c r="I87" s="75">
        <v>250000</v>
      </c>
      <c r="J87" s="73">
        <v>250000</v>
      </c>
      <c r="K87" s="76"/>
      <c r="L87" s="74"/>
    </row>
    <row r="88" spans="1:12" ht="19.5" customHeight="1">
      <c r="A88" s="71"/>
      <c r="B88" s="74"/>
      <c r="C88" s="79" t="s">
        <v>342</v>
      </c>
      <c r="D88" s="79" t="s">
        <v>310</v>
      </c>
      <c r="E88" s="79" t="s">
        <v>347</v>
      </c>
      <c r="F88" s="78" t="s">
        <v>348</v>
      </c>
      <c r="G88" s="73">
        <v>250000</v>
      </c>
      <c r="H88" s="77">
        <v>0</v>
      </c>
      <c r="I88" s="75">
        <v>250000</v>
      </c>
      <c r="J88" s="73">
        <v>250000</v>
      </c>
      <c r="K88" s="76"/>
      <c r="L88" s="74"/>
    </row>
  </sheetData>
  <sheetProtection/>
  <mergeCells count="11">
    <mergeCell ref="A5:A6"/>
    <mergeCell ref="B5:B6"/>
    <mergeCell ref="F5:F6"/>
    <mergeCell ref="G5:G6"/>
    <mergeCell ref="C7:F7"/>
    <mergeCell ref="A2:L2"/>
    <mergeCell ref="A4:B4"/>
    <mergeCell ref="C4:L4"/>
    <mergeCell ref="C5:E5"/>
    <mergeCell ref="H5:I5"/>
    <mergeCell ref="J5:L5"/>
  </mergeCells>
  <printOptions/>
  <pageMargins left="0.75" right="0.75" top="0.98" bottom="0.98" header="0.5" footer="0.5"/>
  <pageSetup fitToHeight="1" fitToWidth="1"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87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" sqref="E12"/>
    </sheetView>
  </sheetViews>
  <sheetFormatPr defaultColWidth="9.00390625" defaultRowHeight="28.5" customHeight="1"/>
  <cols>
    <col min="1" max="3" width="6.625" style="2" customWidth="1"/>
    <col min="4" max="4" width="31.00390625" style="2" customWidth="1"/>
    <col min="5" max="5" width="18.375" style="86" bestFit="1" customWidth="1"/>
    <col min="6" max="6" width="17.25390625" style="86" bestFit="1" customWidth="1"/>
    <col min="7" max="7" width="18.375" style="86" bestFit="1" customWidth="1"/>
    <col min="8" max="9" width="10.25390625" style="2" customWidth="1"/>
    <col min="10" max="10" width="13.375" style="12" customWidth="1"/>
    <col min="11" max="11" width="16.00390625" style="12" customWidth="1"/>
    <col min="12" max="12" width="16.00390625" style="2" customWidth="1"/>
    <col min="13" max="16384" width="9.00390625" style="2" customWidth="1"/>
  </cols>
  <sheetData>
    <row r="1" spans="1:10" ht="28.5" customHeight="1">
      <c r="A1" s="168" t="s">
        <v>67</v>
      </c>
      <c r="B1" s="168"/>
      <c r="C1" s="168"/>
      <c r="D1" s="13"/>
      <c r="E1" s="81"/>
      <c r="F1" s="81"/>
      <c r="G1" s="81"/>
      <c r="H1" s="13"/>
      <c r="I1" s="17"/>
      <c r="J1" s="12" t="s">
        <v>1</v>
      </c>
    </row>
    <row r="2" spans="1:12" ht="28.5" customHeight="1">
      <c r="A2" s="221" t="s">
        <v>391</v>
      </c>
      <c r="B2" s="169"/>
      <c r="C2" s="169"/>
      <c r="D2" s="169"/>
      <c r="E2" s="169"/>
      <c r="F2" s="169"/>
      <c r="G2" s="169"/>
      <c r="H2" s="14"/>
      <c r="I2" s="14"/>
      <c r="J2" s="14"/>
      <c r="K2" s="14"/>
      <c r="L2" s="14"/>
    </row>
    <row r="3" spans="3:11" ht="28.5" customHeight="1">
      <c r="C3" s="13"/>
      <c r="D3" s="15"/>
      <c r="E3" s="82"/>
      <c r="F3" s="82"/>
      <c r="G3" s="83" t="s">
        <v>2</v>
      </c>
      <c r="H3" s="16"/>
      <c r="K3" s="18"/>
    </row>
    <row r="4" spans="1:11" s="11" customFormat="1" ht="19.5" customHeight="1">
      <c r="A4" s="170" t="s">
        <v>171</v>
      </c>
      <c r="B4" s="171"/>
      <c r="C4" s="172"/>
      <c r="D4" s="174" t="s">
        <v>172</v>
      </c>
      <c r="E4" s="176" t="s">
        <v>54</v>
      </c>
      <c r="F4" s="173" t="s">
        <v>55</v>
      </c>
      <c r="G4" s="173"/>
      <c r="J4" s="19"/>
      <c r="K4" s="19"/>
    </row>
    <row r="5" spans="1:7" ht="19.5" customHeight="1">
      <c r="A5" s="64" t="s">
        <v>57</v>
      </c>
      <c r="B5" s="64" t="s">
        <v>58</v>
      </c>
      <c r="C5" s="64" t="s">
        <v>59</v>
      </c>
      <c r="D5" s="175"/>
      <c r="E5" s="177"/>
      <c r="F5" s="84" t="s">
        <v>60</v>
      </c>
      <c r="G5" s="85" t="s">
        <v>61</v>
      </c>
    </row>
    <row r="6" spans="1:7" ht="19.5" customHeight="1">
      <c r="A6" s="212" t="s">
        <v>177</v>
      </c>
      <c r="B6" s="213"/>
      <c r="C6" s="213"/>
      <c r="D6" s="214"/>
      <c r="E6" s="215">
        <v>171027628.81</v>
      </c>
      <c r="F6" s="215">
        <v>44641600.71</v>
      </c>
      <c r="G6" s="215">
        <v>126386028.1</v>
      </c>
    </row>
    <row r="7" spans="1:7" ht="19.5" customHeight="1">
      <c r="A7" s="216" t="s">
        <v>302</v>
      </c>
      <c r="B7" s="216"/>
      <c r="C7" s="216"/>
      <c r="D7" s="217"/>
      <c r="E7" s="215">
        <v>86170870.59</v>
      </c>
      <c r="F7" s="215">
        <v>43591677.71</v>
      </c>
      <c r="G7" s="215">
        <v>42579192.88</v>
      </c>
    </row>
    <row r="8" spans="1:7" ht="19.5" customHeight="1">
      <c r="A8" s="216"/>
      <c r="B8" s="216" t="s">
        <v>349</v>
      </c>
      <c r="C8" s="216"/>
      <c r="D8" s="217"/>
      <c r="E8" s="215">
        <v>73370</v>
      </c>
      <c r="F8" s="215">
        <v>0</v>
      </c>
      <c r="G8" s="215">
        <v>73370</v>
      </c>
    </row>
    <row r="9" spans="1:7" ht="19.5" customHeight="1">
      <c r="A9" s="216"/>
      <c r="B9" s="216"/>
      <c r="C9" s="216" t="s">
        <v>350</v>
      </c>
      <c r="D9" s="217"/>
      <c r="E9" s="215">
        <v>26370</v>
      </c>
      <c r="F9" s="215">
        <v>0</v>
      </c>
      <c r="G9" s="215">
        <v>26370</v>
      </c>
    </row>
    <row r="10" spans="1:7" ht="19.5" customHeight="1">
      <c r="A10" s="216" t="s">
        <v>351</v>
      </c>
      <c r="B10" s="216" t="s">
        <v>352</v>
      </c>
      <c r="C10" s="216" t="s">
        <v>353</v>
      </c>
      <c r="D10" s="217" t="s">
        <v>305</v>
      </c>
      <c r="E10" s="215">
        <v>26370</v>
      </c>
      <c r="F10" s="215">
        <v>0</v>
      </c>
      <c r="G10" s="215">
        <v>26370</v>
      </c>
    </row>
    <row r="11" spans="1:7" ht="19.5" customHeight="1">
      <c r="A11" s="216"/>
      <c r="B11" s="216"/>
      <c r="C11" s="216" t="s">
        <v>354</v>
      </c>
      <c r="D11" s="217"/>
      <c r="E11" s="215">
        <v>21000</v>
      </c>
      <c r="F11" s="215">
        <v>0</v>
      </c>
      <c r="G11" s="215">
        <v>21000</v>
      </c>
    </row>
    <row r="12" spans="1:7" ht="19.5" customHeight="1">
      <c r="A12" s="216" t="s">
        <v>351</v>
      </c>
      <c r="B12" s="216" t="s">
        <v>352</v>
      </c>
      <c r="C12" s="216" t="s">
        <v>355</v>
      </c>
      <c r="D12" s="217" t="s">
        <v>307</v>
      </c>
      <c r="E12" s="215">
        <v>21000</v>
      </c>
      <c r="F12" s="215">
        <v>0</v>
      </c>
      <c r="G12" s="215">
        <v>21000</v>
      </c>
    </row>
    <row r="13" spans="1:7" ht="19.5" customHeight="1">
      <c r="A13" s="216"/>
      <c r="B13" s="216"/>
      <c r="C13" s="216" t="s">
        <v>356</v>
      </c>
      <c r="D13" s="217"/>
      <c r="E13" s="215">
        <v>26000</v>
      </c>
      <c r="F13" s="215">
        <v>0</v>
      </c>
      <c r="G13" s="215">
        <v>26000</v>
      </c>
    </row>
    <row r="14" spans="1:7" ht="19.5" customHeight="1">
      <c r="A14" s="216" t="s">
        <v>351</v>
      </c>
      <c r="B14" s="216" t="s">
        <v>352</v>
      </c>
      <c r="C14" s="216" t="s">
        <v>357</v>
      </c>
      <c r="D14" s="217" t="s">
        <v>309</v>
      </c>
      <c r="E14" s="215">
        <v>26000</v>
      </c>
      <c r="F14" s="215">
        <v>0</v>
      </c>
      <c r="G14" s="215">
        <v>26000</v>
      </c>
    </row>
    <row r="15" spans="1:7" ht="19.5" customHeight="1">
      <c r="A15" s="216"/>
      <c r="B15" s="216" t="s">
        <v>358</v>
      </c>
      <c r="C15" s="216"/>
      <c r="D15" s="217"/>
      <c r="E15" s="215">
        <v>61482781.71</v>
      </c>
      <c r="F15" s="215">
        <v>43591677.71</v>
      </c>
      <c r="G15" s="215">
        <v>17891104</v>
      </c>
    </row>
    <row r="16" spans="1:7" ht="19.5" customHeight="1">
      <c r="A16" s="216"/>
      <c r="B16" s="216"/>
      <c r="C16" s="216" t="s">
        <v>359</v>
      </c>
      <c r="D16" s="217"/>
      <c r="E16" s="215">
        <v>28229432.82</v>
      </c>
      <c r="F16" s="215">
        <v>28229432.82</v>
      </c>
      <c r="G16" s="215">
        <v>0</v>
      </c>
    </row>
    <row r="17" spans="1:7" ht="19.5" customHeight="1">
      <c r="A17" s="216" t="s">
        <v>351</v>
      </c>
      <c r="B17" s="216" t="s">
        <v>360</v>
      </c>
      <c r="C17" s="216" t="s">
        <v>352</v>
      </c>
      <c r="D17" s="217" t="s">
        <v>311</v>
      </c>
      <c r="E17" s="215">
        <v>28229432.82</v>
      </c>
      <c r="F17" s="215">
        <v>28229432.82</v>
      </c>
      <c r="G17" s="215">
        <v>0</v>
      </c>
    </row>
    <row r="18" spans="1:7" ht="19.5" customHeight="1">
      <c r="A18" s="216"/>
      <c r="B18" s="216"/>
      <c r="C18" s="216" t="s">
        <v>350</v>
      </c>
      <c r="D18" s="217"/>
      <c r="E18" s="215">
        <v>17861104</v>
      </c>
      <c r="F18" s="215">
        <v>0</v>
      </c>
      <c r="G18" s="215">
        <v>17861104</v>
      </c>
    </row>
    <row r="19" spans="1:7" ht="19.5" customHeight="1">
      <c r="A19" s="216" t="s">
        <v>351</v>
      </c>
      <c r="B19" s="216" t="s">
        <v>360</v>
      </c>
      <c r="C19" s="216" t="s">
        <v>353</v>
      </c>
      <c r="D19" s="217" t="s">
        <v>305</v>
      </c>
      <c r="E19" s="215">
        <v>17861104</v>
      </c>
      <c r="F19" s="215">
        <v>0</v>
      </c>
      <c r="G19" s="215">
        <v>17861104</v>
      </c>
    </row>
    <row r="20" spans="1:7" ht="19.5" customHeight="1">
      <c r="A20" s="216"/>
      <c r="B20" s="216"/>
      <c r="C20" s="216" t="s">
        <v>361</v>
      </c>
      <c r="D20" s="217"/>
      <c r="E20" s="215">
        <v>15362244.89</v>
      </c>
      <c r="F20" s="215">
        <v>15362244.89</v>
      </c>
      <c r="G20" s="215">
        <v>0</v>
      </c>
    </row>
    <row r="21" spans="1:7" ht="19.5" customHeight="1">
      <c r="A21" s="216" t="s">
        <v>351</v>
      </c>
      <c r="B21" s="216" t="s">
        <v>360</v>
      </c>
      <c r="C21" s="216" t="s">
        <v>362</v>
      </c>
      <c r="D21" s="217" t="s">
        <v>313</v>
      </c>
      <c r="E21" s="215">
        <v>15362244.89</v>
      </c>
      <c r="F21" s="215">
        <v>15362244.89</v>
      </c>
      <c r="G21" s="215">
        <v>0</v>
      </c>
    </row>
    <row r="22" spans="1:7" ht="19.5" customHeight="1">
      <c r="A22" s="216"/>
      <c r="B22" s="216"/>
      <c r="C22" s="216" t="s">
        <v>356</v>
      </c>
      <c r="D22" s="217"/>
      <c r="E22" s="215">
        <v>30000</v>
      </c>
      <c r="F22" s="215">
        <v>0</v>
      </c>
      <c r="G22" s="215">
        <v>30000</v>
      </c>
    </row>
    <row r="23" spans="1:7" ht="19.5" customHeight="1">
      <c r="A23" s="216" t="s">
        <v>351</v>
      </c>
      <c r="B23" s="216" t="s">
        <v>360</v>
      </c>
      <c r="C23" s="216" t="s">
        <v>357</v>
      </c>
      <c r="D23" s="217" t="s">
        <v>314</v>
      </c>
      <c r="E23" s="215">
        <v>30000</v>
      </c>
      <c r="F23" s="215">
        <v>0</v>
      </c>
      <c r="G23" s="215">
        <v>30000</v>
      </c>
    </row>
    <row r="24" spans="1:7" ht="19.5" customHeight="1">
      <c r="A24" s="216"/>
      <c r="B24" s="216" t="s">
        <v>363</v>
      </c>
      <c r="C24" s="216"/>
      <c r="D24" s="217"/>
      <c r="E24" s="215">
        <v>24614718.88</v>
      </c>
      <c r="F24" s="215">
        <v>0</v>
      </c>
      <c r="G24" s="215">
        <v>24614718.88</v>
      </c>
    </row>
    <row r="25" spans="1:7" ht="19.5" customHeight="1">
      <c r="A25" s="216"/>
      <c r="B25" s="216"/>
      <c r="C25" s="216" t="s">
        <v>350</v>
      </c>
      <c r="D25" s="217"/>
      <c r="E25" s="215">
        <v>24614718.88</v>
      </c>
      <c r="F25" s="215">
        <v>0</v>
      </c>
      <c r="G25" s="215">
        <v>24614718.88</v>
      </c>
    </row>
    <row r="26" spans="1:7" ht="19.5" customHeight="1">
      <c r="A26" s="216" t="s">
        <v>351</v>
      </c>
      <c r="B26" s="216" t="s">
        <v>364</v>
      </c>
      <c r="C26" s="216" t="s">
        <v>353</v>
      </c>
      <c r="D26" s="217" t="s">
        <v>305</v>
      </c>
      <c r="E26" s="215">
        <v>24614718.88</v>
      </c>
      <c r="F26" s="215">
        <v>0</v>
      </c>
      <c r="G26" s="215">
        <v>24614718.88</v>
      </c>
    </row>
    <row r="27" spans="1:7" ht="19.5" customHeight="1">
      <c r="A27" s="216" t="s">
        <v>316</v>
      </c>
      <c r="B27" s="216"/>
      <c r="C27" s="216"/>
      <c r="D27" s="217"/>
      <c r="E27" s="215">
        <v>1132200</v>
      </c>
      <c r="F27" s="215">
        <v>0</v>
      </c>
      <c r="G27" s="215">
        <v>1132200</v>
      </c>
    </row>
    <row r="28" spans="1:7" ht="19.5" customHeight="1">
      <c r="A28" s="216"/>
      <c r="B28" s="216" t="s">
        <v>349</v>
      </c>
      <c r="C28" s="216"/>
      <c r="D28" s="217"/>
      <c r="E28" s="215">
        <v>1132200</v>
      </c>
      <c r="F28" s="215">
        <v>0</v>
      </c>
      <c r="G28" s="215">
        <v>1132200</v>
      </c>
    </row>
    <row r="29" spans="1:7" ht="19.5" customHeight="1">
      <c r="A29" s="216"/>
      <c r="B29" s="216"/>
      <c r="C29" s="216" t="s">
        <v>365</v>
      </c>
      <c r="D29" s="217"/>
      <c r="E29" s="215">
        <v>822200</v>
      </c>
      <c r="F29" s="215">
        <v>0</v>
      </c>
      <c r="G29" s="215">
        <v>822200</v>
      </c>
    </row>
    <row r="30" spans="1:7" ht="19.5" customHeight="1">
      <c r="A30" s="216" t="s">
        <v>366</v>
      </c>
      <c r="B30" s="216" t="s">
        <v>352</v>
      </c>
      <c r="C30" s="216" t="s">
        <v>367</v>
      </c>
      <c r="D30" s="217" t="s">
        <v>318</v>
      </c>
      <c r="E30" s="215">
        <v>822200</v>
      </c>
      <c r="F30" s="215">
        <v>0</v>
      </c>
      <c r="G30" s="215">
        <v>822200</v>
      </c>
    </row>
    <row r="31" spans="1:7" ht="19.5" customHeight="1">
      <c r="A31" s="216"/>
      <c r="B31" s="216"/>
      <c r="C31" s="216" t="s">
        <v>356</v>
      </c>
      <c r="D31" s="217"/>
      <c r="E31" s="215">
        <v>310000</v>
      </c>
      <c r="F31" s="215">
        <v>0</v>
      </c>
      <c r="G31" s="215">
        <v>310000</v>
      </c>
    </row>
    <row r="32" spans="1:7" ht="19.5" customHeight="1">
      <c r="A32" s="216" t="s">
        <v>366</v>
      </c>
      <c r="B32" s="216" t="s">
        <v>352</v>
      </c>
      <c r="C32" s="216" t="s">
        <v>357</v>
      </c>
      <c r="D32" s="217" t="s">
        <v>319</v>
      </c>
      <c r="E32" s="215">
        <v>310000</v>
      </c>
      <c r="F32" s="215">
        <v>0</v>
      </c>
      <c r="G32" s="215">
        <v>310000</v>
      </c>
    </row>
    <row r="33" spans="1:7" ht="19.5" customHeight="1">
      <c r="A33" s="216" t="s">
        <v>320</v>
      </c>
      <c r="B33" s="216"/>
      <c r="C33" s="216"/>
      <c r="D33" s="217"/>
      <c r="E33" s="215">
        <v>35393779.1</v>
      </c>
      <c r="F33" s="215">
        <v>1049923</v>
      </c>
      <c r="G33" s="215">
        <v>34343856.1</v>
      </c>
    </row>
    <row r="34" spans="1:7" ht="19.5" customHeight="1">
      <c r="A34" s="216"/>
      <c r="B34" s="216" t="s">
        <v>368</v>
      </c>
      <c r="C34" s="216"/>
      <c r="D34" s="217"/>
      <c r="E34" s="215">
        <v>29724681.28</v>
      </c>
      <c r="F34" s="215">
        <v>0</v>
      </c>
      <c r="G34" s="215">
        <v>29724681.28</v>
      </c>
    </row>
    <row r="35" spans="1:7" ht="19.5" customHeight="1">
      <c r="A35" s="216"/>
      <c r="B35" s="216"/>
      <c r="C35" s="216" t="s">
        <v>354</v>
      </c>
      <c r="D35" s="217"/>
      <c r="E35" s="215">
        <v>29602181.28</v>
      </c>
      <c r="F35" s="215">
        <v>0</v>
      </c>
      <c r="G35" s="215">
        <v>29602181.28</v>
      </c>
    </row>
    <row r="36" spans="1:7" ht="19.5" customHeight="1">
      <c r="A36" s="216" t="s">
        <v>369</v>
      </c>
      <c r="B36" s="216" t="s">
        <v>353</v>
      </c>
      <c r="C36" s="216" t="s">
        <v>355</v>
      </c>
      <c r="D36" s="217" t="s">
        <v>321</v>
      </c>
      <c r="E36" s="215">
        <v>29602181.28</v>
      </c>
      <c r="F36" s="215">
        <v>0</v>
      </c>
      <c r="G36" s="215">
        <v>29602181.28</v>
      </c>
    </row>
    <row r="37" spans="1:7" ht="19.5" customHeight="1">
      <c r="A37" s="216"/>
      <c r="B37" s="216"/>
      <c r="C37" s="216" t="s">
        <v>356</v>
      </c>
      <c r="D37" s="217"/>
      <c r="E37" s="215">
        <v>122500</v>
      </c>
      <c r="F37" s="215">
        <v>0</v>
      </c>
      <c r="G37" s="215">
        <v>122500</v>
      </c>
    </row>
    <row r="38" spans="1:7" ht="19.5" customHeight="1">
      <c r="A38" s="216" t="s">
        <v>369</v>
      </c>
      <c r="B38" s="216" t="s">
        <v>353</v>
      </c>
      <c r="C38" s="216" t="s">
        <v>357</v>
      </c>
      <c r="D38" s="217" t="s">
        <v>322</v>
      </c>
      <c r="E38" s="215">
        <v>122500</v>
      </c>
      <c r="F38" s="215">
        <v>0</v>
      </c>
      <c r="G38" s="215">
        <v>122500</v>
      </c>
    </row>
    <row r="39" spans="1:7" ht="19.5" customHeight="1">
      <c r="A39" s="216"/>
      <c r="B39" s="216" t="s">
        <v>370</v>
      </c>
      <c r="C39" s="216"/>
      <c r="D39" s="217"/>
      <c r="E39" s="215">
        <v>1049923</v>
      </c>
      <c r="F39" s="215">
        <v>1049923</v>
      </c>
      <c r="G39" s="215">
        <v>0</v>
      </c>
    </row>
    <row r="40" spans="1:7" ht="19.5" customHeight="1">
      <c r="A40" s="216"/>
      <c r="B40" s="216"/>
      <c r="C40" s="216" t="s">
        <v>359</v>
      </c>
      <c r="D40" s="217"/>
      <c r="E40" s="215">
        <v>539828</v>
      </c>
      <c r="F40" s="215">
        <v>539828</v>
      </c>
      <c r="G40" s="215">
        <v>0</v>
      </c>
    </row>
    <row r="41" spans="1:7" ht="19.5" customHeight="1">
      <c r="A41" s="216" t="s">
        <v>369</v>
      </c>
      <c r="B41" s="216" t="s">
        <v>371</v>
      </c>
      <c r="C41" s="216" t="s">
        <v>352</v>
      </c>
      <c r="D41" s="217" t="s">
        <v>324</v>
      </c>
      <c r="E41" s="215">
        <v>539828</v>
      </c>
      <c r="F41" s="215">
        <v>539828</v>
      </c>
      <c r="G41" s="215">
        <v>0</v>
      </c>
    </row>
    <row r="42" spans="1:7" ht="19.5" customHeight="1">
      <c r="A42" s="216"/>
      <c r="B42" s="216"/>
      <c r="C42" s="216" t="s">
        <v>350</v>
      </c>
      <c r="D42" s="217"/>
      <c r="E42" s="215">
        <v>510095</v>
      </c>
      <c r="F42" s="215">
        <v>510095</v>
      </c>
      <c r="G42" s="215">
        <v>0</v>
      </c>
    </row>
    <row r="43" spans="1:7" ht="19.5" customHeight="1">
      <c r="A43" s="216" t="s">
        <v>369</v>
      </c>
      <c r="B43" s="216" t="s">
        <v>371</v>
      </c>
      <c r="C43" s="216" t="s">
        <v>353</v>
      </c>
      <c r="D43" s="217" t="s">
        <v>325</v>
      </c>
      <c r="E43" s="215">
        <v>510095</v>
      </c>
      <c r="F43" s="215">
        <v>510095</v>
      </c>
      <c r="G43" s="215">
        <v>0</v>
      </c>
    </row>
    <row r="44" spans="1:7" ht="19.5" customHeight="1">
      <c r="A44" s="216"/>
      <c r="B44" s="216" t="s">
        <v>372</v>
      </c>
      <c r="C44" s="216"/>
      <c r="D44" s="217"/>
      <c r="E44" s="215">
        <v>2366374.82</v>
      </c>
      <c r="F44" s="215">
        <v>0</v>
      </c>
      <c r="G44" s="215">
        <v>2366374.82</v>
      </c>
    </row>
    <row r="45" spans="1:7" ht="19.5" customHeight="1">
      <c r="A45" s="216"/>
      <c r="B45" s="216"/>
      <c r="C45" s="216" t="s">
        <v>373</v>
      </c>
      <c r="D45" s="217"/>
      <c r="E45" s="215">
        <v>2231812.82</v>
      </c>
      <c r="F45" s="215">
        <v>0</v>
      </c>
      <c r="G45" s="215">
        <v>2231812.82</v>
      </c>
    </row>
    <row r="46" spans="1:7" ht="19.5" customHeight="1">
      <c r="A46" s="216" t="s">
        <v>369</v>
      </c>
      <c r="B46" s="216" t="s">
        <v>374</v>
      </c>
      <c r="C46" s="216" t="s">
        <v>371</v>
      </c>
      <c r="D46" s="217" t="s">
        <v>327</v>
      </c>
      <c r="E46" s="215">
        <v>2231812.82</v>
      </c>
      <c r="F46" s="215">
        <v>0</v>
      </c>
      <c r="G46" s="215">
        <v>2231812.82</v>
      </c>
    </row>
    <row r="47" spans="1:7" ht="19.5" customHeight="1">
      <c r="A47" s="216"/>
      <c r="B47" s="216"/>
      <c r="C47" s="216" t="s">
        <v>356</v>
      </c>
      <c r="D47" s="217"/>
      <c r="E47" s="215">
        <v>134562</v>
      </c>
      <c r="F47" s="215">
        <v>0</v>
      </c>
      <c r="G47" s="215">
        <v>134562</v>
      </c>
    </row>
    <row r="48" spans="1:7" ht="19.5" customHeight="1">
      <c r="A48" s="216" t="s">
        <v>369</v>
      </c>
      <c r="B48" s="216" t="s">
        <v>374</v>
      </c>
      <c r="C48" s="216" t="s">
        <v>357</v>
      </c>
      <c r="D48" s="217" t="s">
        <v>328</v>
      </c>
      <c r="E48" s="215">
        <v>134562</v>
      </c>
      <c r="F48" s="215">
        <v>0</v>
      </c>
      <c r="G48" s="215">
        <v>134562</v>
      </c>
    </row>
    <row r="49" spans="1:7" ht="19.5" customHeight="1">
      <c r="A49" s="216"/>
      <c r="B49" s="216" t="s">
        <v>375</v>
      </c>
      <c r="C49" s="216"/>
      <c r="D49" s="217"/>
      <c r="E49" s="215">
        <v>2800</v>
      </c>
      <c r="F49" s="215">
        <v>0</v>
      </c>
      <c r="G49" s="215">
        <v>2800</v>
      </c>
    </row>
    <row r="50" spans="1:7" ht="19.5" customHeight="1">
      <c r="A50" s="216"/>
      <c r="B50" s="216"/>
      <c r="C50" s="216" t="s">
        <v>356</v>
      </c>
      <c r="D50" s="217"/>
      <c r="E50" s="215">
        <v>2800</v>
      </c>
      <c r="F50" s="215">
        <v>0</v>
      </c>
      <c r="G50" s="215">
        <v>2800</v>
      </c>
    </row>
    <row r="51" spans="1:7" ht="19.5" customHeight="1">
      <c r="A51" s="216" t="s">
        <v>369</v>
      </c>
      <c r="B51" s="216" t="s">
        <v>376</v>
      </c>
      <c r="C51" s="216" t="s">
        <v>357</v>
      </c>
      <c r="D51" s="217" t="s">
        <v>330</v>
      </c>
      <c r="E51" s="215">
        <v>2800</v>
      </c>
      <c r="F51" s="215">
        <v>0</v>
      </c>
      <c r="G51" s="215">
        <v>2800</v>
      </c>
    </row>
    <row r="52" spans="1:7" ht="19.5" customHeight="1">
      <c r="A52" s="216"/>
      <c r="B52" s="216" t="s">
        <v>377</v>
      </c>
      <c r="C52" s="216"/>
      <c r="D52" s="217"/>
      <c r="E52" s="215">
        <v>2250000</v>
      </c>
      <c r="F52" s="215">
        <v>0</v>
      </c>
      <c r="G52" s="215">
        <v>2250000</v>
      </c>
    </row>
    <row r="53" spans="1:7" ht="19.5" customHeight="1">
      <c r="A53" s="216"/>
      <c r="B53" s="216"/>
      <c r="C53" s="216" t="s">
        <v>356</v>
      </c>
      <c r="D53" s="217"/>
      <c r="E53" s="215">
        <v>2250000</v>
      </c>
      <c r="F53" s="215">
        <v>0</v>
      </c>
      <c r="G53" s="215">
        <v>2250000</v>
      </c>
    </row>
    <row r="54" spans="1:7" ht="19.5" customHeight="1">
      <c r="A54" s="216" t="s">
        <v>369</v>
      </c>
      <c r="B54" s="216" t="s">
        <v>357</v>
      </c>
      <c r="C54" s="216" t="s">
        <v>357</v>
      </c>
      <c r="D54" s="217" t="s">
        <v>331</v>
      </c>
      <c r="E54" s="215">
        <v>2250000</v>
      </c>
      <c r="F54" s="215">
        <v>0</v>
      </c>
      <c r="G54" s="215">
        <v>2250000</v>
      </c>
    </row>
    <row r="55" spans="1:7" ht="19.5" customHeight="1">
      <c r="A55" s="216" t="s">
        <v>332</v>
      </c>
      <c r="B55" s="216"/>
      <c r="C55" s="216"/>
      <c r="D55" s="217"/>
      <c r="E55" s="215">
        <v>783140</v>
      </c>
      <c r="F55" s="215">
        <v>0</v>
      </c>
      <c r="G55" s="215">
        <v>783140</v>
      </c>
    </row>
    <row r="56" spans="1:7" ht="19.5" customHeight="1">
      <c r="A56" s="216"/>
      <c r="B56" s="216" t="s">
        <v>378</v>
      </c>
      <c r="C56" s="216"/>
      <c r="D56" s="217"/>
      <c r="E56" s="215">
        <v>454800</v>
      </c>
      <c r="F56" s="215">
        <v>0</v>
      </c>
      <c r="G56" s="215">
        <v>454800</v>
      </c>
    </row>
    <row r="57" spans="1:7" ht="19.5" customHeight="1">
      <c r="A57" s="216"/>
      <c r="B57" s="216"/>
      <c r="C57" s="216" t="s">
        <v>356</v>
      </c>
      <c r="D57" s="217"/>
      <c r="E57" s="215">
        <v>454800</v>
      </c>
      <c r="F57" s="215">
        <v>0</v>
      </c>
      <c r="G57" s="215">
        <v>454800</v>
      </c>
    </row>
    <row r="58" spans="1:7" ht="19.5" customHeight="1">
      <c r="A58" s="216" t="s">
        <v>379</v>
      </c>
      <c r="B58" s="216" t="s">
        <v>380</v>
      </c>
      <c r="C58" s="216" t="s">
        <v>357</v>
      </c>
      <c r="D58" s="217" t="s">
        <v>334</v>
      </c>
      <c r="E58" s="215">
        <v>454800</v>
      </c>
      <c r="F58" s="215">
        <v>0</v>
      </c>
      <c r="G58" s="215">
        <v>454800</v>
      </c>
    </row>
    <row r="59" spans="1:7" ht="19.5" customHeight="1">
      <c r="A59" s="216"/>
      <c r="B59" s="216" t="s">
        <v>372</v>
      </c>
      <c r="C59" s="216"/>
      <c r="D59" s="217"/>
      <c r="E59" s="215">
        <v>328340</v>
      </c>
      <c r="F59" s="215">
        <v>0</v>
      </c>
      <c r="G59" s="215">
        <v>328340</v>
      </c>
    </row>
    <row r="60" spans="1:7" ht="19.5" customHeight="1">
      <c r="A60" s="216"/>
      <c r="B60" s="216"/>
      <c r="C60" s="216" t="s">
        <v>356</v>
      </c>
      <c r="D60" s="217"/>
      <c r="E60" s="215">
        <v>328340</v>
      </c>
      <c r="F60" s="215">
        <v>0</v>
      </c>
      <c r="G60" s="215">
        <v>328340</v>
      </c>
    </row>
    <row r="61" spans="1:7" ht="19.5" customHeight="1">
      <c r="A61" s="216" t="s">
        <v>379</v>
      </c>
      <c r="B61" s="216" t="s">
        <v>374</v>
      </c>
      <c r="C61" s="216" t="s">
        <v>357</v>
      </c>
      <c r="D61" s="217" t="s">
        <v>335</v>
      </c>
      <c r="E61" s="215">
        <v>328340</v>
      </c>
      <c r="F61" s="215">
        <v>0</v>
      </c>
      <c r="G61" s="215">
        <v>328340</v>
      </c>
    </row>
    <row r="62" spans="1:7" ht="19.5" customHeight="1">
      <c r="A62" s="216" t="s">
        <v>336</v>
      </c>
      <c r="B62" s="216"/>
      <c r="C62" s="216"/>
      <c r="D62" s="217"/>
      <c r="E62" s="215">
        <v>150000</v>
      </c>
      <c r="F62" s="215">
        <v>0</v>
      </c>
      <c r="G62" s="215">
        <v>150000</v>
      </c>
    </row>
    <row r="63" spans="1:7" ht="19.5" customHeight="1">
      <c r="A63" s="216"/>
      <c r="B63" s="216" t="s">
        <v>358</v>
      </c>
      <c r="C63" s="216"/>
      <c r="D63" s="217"/>
      <c r="E63" s="215">
        <v>150000</v>
      </c>
      <c r="F63" s="215">
        <v>0</v>
      </c>
      <c r="G63" s="215">
        <v>150000</v>
      </c>
    </row>
    <row r="64" spans="1:7" ht="19.5" customHeight="1">
      <c r="A64" s="216"/>
      <c r="B64" s="216"/>
      <c r="C64" s="216" t="s">
        <v>359</v>
      </c>
      <c r="D64" s="217"/>
      <c r="E64" s="215">
        <v>150000</v>
      </c>
      <c r="F64" s="215">
        <v>0</v>
      </c>
      <c r="G64" s="215">
        <v>150000</v>
      </c>
    </row>
    <row r="65" spans="1:7" ht="19.5" customHeight="1">
      <c r="A65" s="216" t="s">
        <v>381</v>
      </c>
      <c r="B65" s="216" t="s">
        <v>360</v>
      </c>
      <c r="C65" s="216" t="s">
        <v>352</v>
      </c>
      <c r="D65" s="217" t="s">
        <v>337</v>
      </c>
      <c r="E65" s="215">
        <v>150000</v>
      </c>
      <c r="F65" s="215">
        <v>0</v>
      </c>
      <c r="G65" s="215">
        <v>150000</v>
      </c>
    </row>
    <row r="66" spans="1:7" ht="19.5" customHeight="1">
      <c r="A66" s="216" t="s">
        <v>338</v>
      </c>
      <c r="B66" s="216"/>
      <c r="C66" s="216"/>
      <c r="D66" s="217"/>
      <c r="E66" s="215">
        <v>34951000</v>
      </c>
      <c r="F66" s="215">
        <v>0</v>
      </c>
      <c r="G66" s="215">
        <v>34951000</v>
      </c>
    </row>
    <row r="67" spans="1:7" ht="19.5" customHeight="1">
      <c r="A67" s="216"/>
      <c r="B67" s="216" t="s">
        <v>349</v>
      </c>
      <c r="C67" s="216"/>
      <c r="D67" s="217"/>
      <c r="E67" s="215">
        <v>5200000</v>
      </c>
      <c r="F67" s="215">
        <v>0</v>
      </c>
      <c r="G67" s="215">
        <v>5200000</v>
      </c>
    </row>
    <row r="68" spans="1:7" ht="19.5" customHeight="1">
      <c r="A68" s="216"/>
      <c r="B68" s="216"/>
      <c r="C68" s="216" t="s">
        <v>356</v>
      </c>
      <c r="D68" s="217"/>
      <c r="E68" s="215">
        <v>5200000</v>
      </c>
      <c r="F68" s="215">
        <v>0</v>
      </c>
      <c r="G68" s="215">
        <v>5200000</v>
      </c>
    </row>
    <row r="69" spans="1:7" ht="19.5" customHeight="1">
      <c r="A69" s="216" t="s">
        <v>382</v>
      </c>
      <c r="B69" s="216" t="s">
        <v>352</v>
      </c>
      <c r="C69" s="216" t="s">
        <v>357</v>
      </c>
      <c r="D69" s="217" t="s">
        <v>339</v>
      </c>
      <c r="E69" s="215">
        <v>5200000</v>
      </c>
      <c r="F69" s="215">
        <v>0</v>
      </c>
      <c r="G69" s="215">
        <v>5200000</v>
      </c>
    </row>
    <row r="70" spans="1:7" ht="19.5" customHeight="1">
      <c r="A70" s="216"/>
      <c r="B70" s="216" t="s">
        <v>370</v>
      </c>
      <c r="C70" s="216"/>
      <c r="D70" s="217"/>
      <c r="E70" s="215">
        <v>16200000</v>
      </c>
      <c r="F70" s="215">
        <v>0</v>
      </c>
      <c r="G70" s="215">
        <v>16200000</v>
      </c>
    </row>
    <row r="71" spans="1:7" ht="19.5" customHeight="1">
      <c r="A71" s="216"/>
      <c r="B71" s="216"/>
      <c r="C71" s="216" t="s">
        <v>359</v>
      </c>
      <c r="D71" s="217"/>
      <c r="E71" s="215">
        <v>16200000</v>
      </c>
      <c r="F71" s="215">
        <v>0</v>
      </c>
      <c r="G71" s="215">
        <v>16200000</v>
      </c>
    </row>
    <row r="72" spans="1:7" ht="19.5" customHeight="1">
      <c r="A72" s="216" t="s">
        <v>382</v>
      </c>
      <c r="B72" s="216" t="s">
        <v>371</v>
      </c>
      <c r="C72" s="216" t="s">
        <v>352</v>
      </c>
      <c r="D72" s="217" t="s">
        <v>340</v>
      </c>
      <c r="E72" s="215">
        <v>16200000</v>
      </c>
      <c r="F72" s="215">
        <v>0</v>
      </c>
      <c r="G72" s="215">
        <v>16200000</v>
      </c>
    </row>
    <row r="73" spans="1:7" ht="19.5" customHeight="1">
      <c r="A73" s="216"/>
      <c r="B73" s="216" t="s">
        <v>377</v>
      </c>
      <c r="C73" s="216"/>
      <c r="D73" s="217"/>
      <c r="E73" s="215">
        <v>13551000</v>
      </c>
      <c r="F73" s="215">
        <v>0</v>
      </c>
      <c r="G73" s="215">
        <v>13551000</v>
      </c>
    </row>
    <row r="74" spans="1:7" ht="19.5" customHeight="1">
      <c r="A74" s="216"/>
      <c r="B74" s="216"/>
      <c r="C74" s="216" t="s">
        <v>356</v>
      </c>
      <c r="D74" s="217"/>
      <c r="E74" s="215">
        <v>13551000</v>
      </c>
      <c r="F74" s="215">
        <v>0</v>
      </c>
      <c r="G74" s="215">
        <v>13551000</v>
      </c>
    </row>
    <row r="75" spans="1:7" ht="19.5" customHeight="1">
      <c r="A75" s="216" t="s">
        <v>382</v>
      </c>
      <c r="B75" s="216" t="s">
        <v>357</v>
      </c>
      <c r="C75" s="216" t="s">
        <v>357</v>
      </c>
      <c r="D75" s="217" t="s">
        <v>341</v>
      </c>
      <c r="E75" s="215">
        <v>13551000</v>
      </c>
      <c r="F75" s="215">
        <v>0</v>
      </c>
      <c r="G75" s="215">
        <v>13551000</v>
      </c>
    </row>
    <row r="76" spans="1:7" ht="19.5" customHeight="1">
      <c r="A76" s="216" t="s">
        <v>342</v>
      </c>
      <c r="B76" s="216"/>
      <c r="C76" s="216"/>
      <c r="D76" s="217"/>
      <c r="E76" s="215">
        <v>12446639.12</v>
      </c>
      <c r="F76" s="215">
        <v>0</v>
      </c>
      <c r="G76" s="215">
        <v>12446639.12</v>
      </c>
    </row>
    <row r="77" spans="1:7" ht="19.5" customHeight="1">
      <c r="A77" s="216"/>
      <c r="B77" s="216" t="s">
        <v>349</v>
      </c>
      <c r="C77" s="216"/>
      <c r="D77" s="217"/>
      <c r="E77" s="215">
        <v>2507485.61</v>
      </c>
      <c r="F77" s="215">
        <v>0</v>
      </c>
      <c r="G77" s="215">
        <v>2507485.61</v>
      </c>
    </row>
    <row r="78" spans="1:7" ht="19.5" customHeight="1">
      <c r="A78" s="216"/>
      <c r="B78" s="216"/>
      <c r="C78" s="216" t="s">
        <v>356</v>
      </c>
      <c r="D78" s="217"/>
      <c r="E78" s="215">
        <v>2507485.61</v>
      </c>
      <c r="F78" s="215">
        <v>0</v>
      </c>
      <c r="G78" s="215">
        <v>2507485.61</v>
      </c>
    </row>
    <row r="79" spans="1:7" ht="19.5" customHeight="1">
      <c r="A79" s="216" t="s">
        <v>383</v>
      </c>
      <c r="B79" s="216" t="s">
        <v>352</v>
      </c>
      <c r="C79" s="216" t="s">
        <v>357</v>
      </c>
      <c r="D79" s="217" t="s">
        <v>343</v>
      </c>
      <c r="E79" s="215">
        <v>2507485.61</v>
      </c>
      <c r="F79" s="215">
        <v>0</v>
      </c>
      <c r="G79" s="215">
        <v>2507485.61</v>
      </c>
    </row>
    <row r="80" spans="1:7" ht="19.5" customHeight="1">
      <c r="A80" s="216"/>
      <c r="B80" s="216" t="s">
        <v>368</v>
      </c>
      <c r="C80" s="216"/>
      <c r="D80" s="217"/>
      <c r="E80" s="215">
        <v>9189153.51</v>
      </c>
      <c r="F80" s="215">
        <v>0</v>
      </c>
      <c r="G80" s="215">
        <v>9189153.51</v>
      </c>
    </row>
    <row r="81" spans="1:7" ht="19.5" customHeight="1">
      <c r="A81" s="216"/>
      <c r="B81" s="216"/>
      <c r="C81" s="216" t="s">
        <v>356</v>
      </c>
      <c r="D81" s="217"/>
      <c r="E81" s="215">
        <v>9189153.51</v>
      </c>
      <c r="F81" s="215">
        <v>0</v>
      </c>
      <c r="G81" s="215">
        <v>9189153.51</v>
      </c>
    </row>
    <row r="82" spans="1:7" ht="19.5" customHeight="1">
      <c r="A82" s="216" t="s">
        <v>383</v>
      </c>
      <c r="B82" s="216" t="s">
        <v>353</v>
      </c>
      <c r="C82" s="216" t="s">
        <v>357</v>
      </c>
      <c r="D82" s="217" t="s">
        <v>344</v>
      </c>
      <c r="E82" s="215">
        <v>9189153.51</v>
      </c>
      <c r="F82" s="215">
        <v>0</v>
      </c>
      <c r="G82" s="215">
        <v>9189153.51</v>
      </c>
    </row>
    <row r="83" spans="1:7" ht="19.5" customHeight="1">
      <c r="A83" s="216"/>
      <c r="B83" s="216" t="s">
        <v>358</v>
      </c>
      <c r="C83" s="216"/>
      <c r="D83" s="217"/>
      <c r="E83" s="215">
        <v>750000</v>
      </c>
      <c r="F83" s="215">
        <v>0</v>
      </c>
      <c r="G83" s="215">
        <v>750000</v>
      </c>
    </row>
    <row r="84" spans="1:7" ht="19.5" customHeight="1">
      <c r="A84" s="216"/>
      <c r="B84" s="216"/>
      <c r="C84" s="216" t="s">
        <v>384</v>
      </c>
      <c r="D84" s="217"/>
      <c r="E84" s="215">
        <v>500000</v>
      </c>
      <c r="F84" s="215">
        <v>0</v>
      </c>
      <c r="G84" s="215">
        <v>500000</v>
      </c>
    </row>
    <row r="85" spans="1:7" ht="19.5" customHeight="1">
      <c r="A85" s="216" t="s">
        <v>383</v>
      </c>
      <c r="B85" s="216" t="s">
        <v>360</v>
      </c>
      <c r="C85" s="216" t="s">
        <v>385</v>
      </c>
      <c r="D85" s="217" t="s">
        <v>346</v>
      </c>
      <c r="E85" s="215">
        <v>500000</v>
      </c>
      <c r="F85" s="215">
        <v>0</v>
      </c>
      <c r="G85" s="215">
        <v>500000</v>
      </c>
    </row>
    <row r="86" spans="1:7" ht="19.5" customHeight="1">
      <c r="A86" s="216"/>
      <c r="B86" s="216"/>
      <c r="C86" s="216" t="s">
        <v>386</v>
      </c>
      <c r="D86" s="217"/>
      <c r="E86" s="215">
        <v>250000</v>
      </c>
      <c r="F86" s="215">
        <v>0</v>
      </c>
      <c r="G86" s="215">
        <v>250000</v>
      </c>
    </row>
    <row r="87" spans="1:7" ht="19.5" customHeight="1">
      <c r="A87" s="216" t="s">
        <v>383</v>
      </c>
      <c r="B87" s="216" t="s">
        <v>360</v>
      </c>
      <c r="C87" s="216" t="s">
        <v>387</v>
      </c>
      <c r="D87" s="217" t="s">
        <v>348</v>
      </c>
      <c r="E87" s="215">
        <v>250000</v>
      </c>
      <c r="F87" s="215">
        <v>0</v>
      </c>
      <c r="G87" s="215">
        <v>250000</v>
      </c>
    </row>
  </sheetData>
  <sheetProtection/>
  <mergeCells count="7">
    <mergeCell ref="A6:D6"/>
    <mergeCell ref="A1:C1"/>
    <mergeCell ref="A2:G2"/>
    <mergeCell ref="A4:C4"/>
    <mergeCell ref="F4:G4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00390625" defaultRowHeight="28.5" customHeight="1"/>
  <cols>
    <col min="1" max="1" width="18.00390625" style="9" customWidth="1"/>
    <col min="2" max="2" width="34.875" style="8" customWidth="1"/>
    <col min="3" max="3" width="32.125" style="10" customWidth="1"/>
    <col min="4" max="16384" width="9.00390625" style="10" customWidth="1"/>
  </cols>
  <sheetData>
    <row r="1" ht="28.5" customHeight="1">
      <c r="A1" s="42" t="s">
        <v>99</v>
      </c>
    </row>
    <row r="2" spans="1:3" ht="47.25" customHeight="1">
      <c r="A2" s="222" t="s">
        <v>392</v>
      </c>
      <c r="B2" s="183"/>
      <c r="C2" s="183"/>
    </row>
    <row r="3" ht="28.5" customHeight="1">
      <c r="C3" s="32" t="s">
        <v>68</v>
      </c>
    </row>
    <row r="4" spans="1:3" s="7" customFormat="1" ht="19.5" customHeight="1">
      <c r="A4" s="178" t="s">
        <v>178</v>
      </c>
      <c r="B4" s="178"/>
      <c r="C4" s="181" t="s">
        <v>54</v>
      </c>
    </row>
    <row r="5" spans="1:3" s="7" customFormat="1" ht="19.5" customHeight="1">
      <c r="A5" s="94" t="s">
        <v>52</v>
      </c>
      <c r="B5" s="93" t="s">
        <v>53</v>
      </c>
      <c r="C5" s="182"/>
    </row>
    <row r="6" spans="1:3" s="7" customFormat="1" ht="19.5" customHeight="1">
      <c r="A6" s="179" t="s">
        <v>177</v>
      </c>
      <c r="B6" s="180"/>
      <c r="C6" s="120">
        <v>44641600.71</v>
      </c>
    </row>
    <row r="7" spans="1:3" ht="19.5" customHeight="1">
      <c r="A7" s="89" t="s">
        <v>69</v>
      </c>
      <c r="B7" s="89" t="s">
        <v>70</v>
      </c>
      <c r="C7" s="90">
        <v>40209733.2</v>
      </c>
    </row>
    <row r="8" spans="1:3" ht="19.5" customHeight="1">
      <c r="A8" s="89" t="s">
        <v>100</v>
      </c>
      <c r="B8" s="89" t="s">
        <v>101</v>
      </c>
      <c r="C8" s="90">
        <v>5187360</v>
      </c>
    </row>
    <row r="9" spans="1:3" ht="19.5" customHeight="1">
      <c r="A9" s="89" t="s">
        <v>102</v>
      </c>
      <c r="B9" s="89" t="s">
        <v>103</v>
      </c>
      <c r="C9" s="90">
        <v>19679480.56</v>
      </c>
    </row>
    <row r="10" spans="1:3" ht="19.5" customHeight="1">
      <c r="A10" s="89" t="s">
        <v>104</v>
      </c>
      <c r="B10" s="89" t="s">
        <v>105</v>
      </c>
      <c r="C10" s="90">
        <v>3585752</v>
      </c>
    </row>
    <row r="11" spans="1:3" ht="19.5" customHeight="1">
      <c r="A11" s="89" t="s">
        <v>106</v>
      </c>
      <c r="B11" s="89" t="s">
        <v>107</v>
      </c>
      <c r="C11" s="90">
        <v>461100</v>
      </c>
    </row>
    <row r="12" spans="1:3" ht="19.5" customHeight="1">
      <c r="A12" s="89" t="s">
        <v>108</v>
      </c>
      <c r="B12" s="89" t="s">
        <v>109</v>
      </c>
      <c r="C12" s="90">
        <v>2771930.88</v>
      </c>
    </row>
    <row r="13" spans="1:3" ht="19.5" customHeight="1">
      <c r="A13" s="89" t="s">
        <v>110</v>
      </c>
      <c r="B13" s="89" t="s">
        <v>111</v>
      </c>
      <c r="C13" s="90">
        <v>1385965.44</v>
      </c>
    </row>
    <row r="14" spans="1:3" ht="19.5" customHeight="1">
      <c r="A14" s="89" t="s">
        <v>112</v>
      </c>
      <c r="B14" s="89" t="s">
        <v>113</v>
      </c>
      <c r="C14" s="90">
        <v>2656443.6</v>
      </c>
    </row>
    <row r="15" spans="1:3" ht="19.5" customHeight="1">
      <c r="A15" s="89" t="s">
        <v>114</v>
      </c>
      <c r="B15" s="89" t="s">
        <v>115</v>
      </c>
      <c r="C15" s="90">
        <v>796933.08</v>
      </c>
    </row>
    <row r="16" spans="1:3" ht="19.5" customHeight="1">
      <c r="A16" s="89" t="s">
        <v>116</v>
      </c>
      <c r="B16" s="89" t="s">
        <v>117</v>
      </c>
      <c r="C16" s="90">
        <v>436307.64</v>
      </c>
    </row>
    <row r="17" spans="1:3" ht="19.5" customHeight="1">
      <c r="A17" s="89" t="s">
        <v>118</v>
      </c>
      <c r="B17" s="89" t="s">
        <v>119</v>
      </c>
      <c r="C17" s="90">
        <v>3160320</v>
      </c>
    </row>
    <row r="18" spans="1:3" ht="19.5" customHeight="1">
      <c r="A18" s="89" t="s">
        <v>120</v>
      </c>
      <c r="B18" s="89" t="s">
        <v>121</v>
      </c>
      <c r="C18" s="90">
        <v>88140</v>
      </c>
    </row>
    <row r="19" spans="1:3" ht="19.5" customHeight="1">
      <c r="A19" s="89" t="s">
        <v>71</v>
      </c>
      <c r="B19" s="89" t="s">
        <v>72</v>
      </c>
      <c r="C19" s="90">
        <v>3424344.51</v>
      </c>
    </row>
    <row r="20" spans="1:3" ht="19.5" customHeight="1">
      <c r="A20" s="89" t="s">
        <v>122</v>
      </c>
      <c r="B20" s="89" t="s">
        <v>123</v>
      </c>
      <c r="C20" s="90">
        <v>182000</v>
      </c>
    </row>
    <row r="21" spans="1:3" ht="19.5" customHeight="1">
      <c r="A21" s="89" t="s">
        <v>124</v>
      </c>
      <c r="B21" s="89" t="s">
        <v>125</v>
      </c>
      <c r="C21" s="90">
        <v>195000</v>
      </c>
    </row>
    <row r="22" spans="1:3" ht="19.5" customHeight="1">
      <c r="A22" s="89" t="s">
        <v>126</v>
      </c>
      <c r="B22" s="89" t="s">
        <v>127</v>
      </c>
      <c r="C22" s="90">
        <v>117000</v>
      </c>
    </row>
    <row r="23" spans="1:3" ht="19.5" customHeight="1">
      <c r="A23" s="89" t="s">
        <v>128</v>
      </c>
      <c r="B23" s="89" t="s">
        <v>129</v>
      </c>
      <c r="C23" s="90">
        <v>657900</v>
      </c>
    </row>
    <row r="24" spans="1:3" ht="19.5" customHeight="1">
      <c r="A24" s="89" t="s">
        <v>130</v>
      </c>
      <c r="B24" s="89" t="s">
        <v>131</v>
      </c>
      <c r="C24" s="90">
        <v>93405.24</v>
      </c>
    </row>
    <row r="25" spans="1:3" ht="19.5" customHeight="1">
      <c r="A25" s="89" t="s">
        <v>132</v>
      </c>
      <c r="B25" s="89" t="s">
        <v>133</v>
      </c>
      <c r="C25" s="90">
        <v>46800</v>
      </c>
    </row>
    <row r="26" spans="1:3" ht="19.5" customHeight="1">
      <c r="A26" s="89" t="s">
        <v>134</v>
      </c>
      <c r="B26" s="89" t="s">
        <v>135</v>
      </c>
      <c r="C26" s="90">
        <v>46702.62</v>
      </c>
    </row>
    <row r="27" spans="1:3" ht="19.5" customHeight="1">
      <c r="A27" s="89" t="s">
        <v>136</v>
      </c>
      <c r="B27" s="89" t="s">
        <v>137</v>
      </c>
      <c r="C27" s="90">
        <v>36000</v>
      </c>
    </row>
    <row r="28" spans="1:3" ht="19.5" customHeight="1">
      <c r="A28" s="89" t="s">
        <v>138</v>
      </c>
      <c r="B28" s="89" t="s">
        <v>139</v>
      </c>
      <c r="C28" s="90">
        <v>49400</v>
      </c>
    </row>
    <row r="29" spans="1:3" ht="19.5" customHeight="1">
      <c r="A29" s="89" t="s">
        <v>140</v>
      </c>
      <c r="B29" s="89" t="s">
        <v>141</v>
      </c>
      <c r="C29" s="90">
        <v>9360</v>
      </c>
    </row>
    <row r="30" spans="1:3" ht="19.5" customHeight="1">
      <c r="A30" s="89" t="s">
        <v>142</v>
      </c>
      <c r="B30" s="89" t="s">
        <v>143</v>
      </c>
      <c r="C30" s="90">
        <v>341150.65</v>
      </c>
    </row>
    <row r="31" spans="1:3" ht="19.5" customHeight="1">
      <c r="A31" s="89" t="s">
        <v>144</v>
      </c>
      <c r="B31" s="89" t="s">
        <v>145</v>
      </c>
      <c r="C31" s="90">
        <v>439920</v>
      </c>
    </row>
    <row r="32" spans="1:3" ht="19.5" customHeight="1">
      <c r="A32" s="89" t="s">
        <v>146</v>
      </c>
      <c r="B32" s="89" t="s">
        <v>147</v>
      </c>
      <c r="C32" s="90">
        <v>438126</v>
      </c>
    </row>
    <row r="33" spans="1:3" ht="19.5" customHeight="1">
      <c r="A33" s="89" t="s">
        <v>148</v>
      </c>
      <c r="B33" s="89" t="s">
        <v>149</v>
      </c>
      <c r="C33" s="91">
        <v>771580</v>
      </c>
    </row>
    <row r="34" spans="1:3" ht="19.5" customHeight="1">
      <c r="A34" s="89" t="s">
        <v>73</v>
      </c>
      <c r="B34" s="89" t="s">
        <v>74</v>
      </c>
      <c r="C34" s="90">
        <v>1007523</v>
      </c>
    </row>
    <row r="35" spans="1:3" ht="19.5" customHeight="1">
      <c r="A35" s="89" t="s">
        <v>150</v>
      </c>
      <c r="B35" s="89" t="s">
        <v>151</v>
      </c>
      <c r="C35" s="90">
        <v>183850</v>
      </c>
    </row>
    <row r="36" spans="1:3" ht="19.5" customHeight="1">
      <c r="A36" s="89" t="s">
        <v>152</v>
      </c>
      <c r="B36" s="89" t="s">
        <v>153</v>
      </c>
      <c r="C36" s="90">
        <v>732173</v>
      </c>
    </row>
    <row r="37" spans="1:3" ht="19.5" customHeight="1">
      <c r="A37" s="89" t="s">
        <v>154</v>
      </c>
      <c r="B37" s="89" t="s">
        <v>155</v>
      </c>
      <c r="C37" s="90">
        <v>90000</v>
      </c>
    </row>
    <row r="38" spans="1:3" ht="19.5" customHeight="1">
      <c r="A38" s="89" t="s">
        <v>156</v>
      </c>
      <c r="B38" s="89" t="s">
        <v>157</v>
      </c>
      <c r="C38" s="91">
        <v>1500</v>
      </c>
    </row>
  </sheetData>
  <sheetProtection/>
  <mergeCells count="4">
    <mergeCell ref="A4:B4"/>
    <mergeCell ref="A6:B6"/>
    <mergeCell ref="C4:C5"/>
    <mergeCell ref="A2:C2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28.5" customHeight="1"/>
  <cols>
    <col min="1" max="1" width="18.00390625" style="9" customWidth="1"/>
    <col min="2" max="2" width="27.125" style="8" customWidth="1"/>
    <col min="3" max="3" width="25.125" style="10" customWidth="1"/>
    <col min="4" max="16384" width="9.00390625" style="10" customWidth="1"/>
  </cols>
  <sheetData>
    <row r="1" spans="1:2" ht="28.5" customHeight="1">
      <c r="A1" s="92" t="s">
        <v>75</v>
      </c>
      <c r="B1" s="92"/>
    </row>
    <row r="2" spans="1:3" ht="41.25" customHeight="1">
      <c r="A2" s="222" t="s">
        <v>393</v>
      </c>
      <c r="B2" s="186"/>
      <c r="C2" s="186"/>
    </row>
    <row r="3" ht="28.5" customHeight="1">
      <c r="C3" s="32" t="s">
        <v>68</v>
      </c>
    </row>
    <row r="4" spans="1:3" s="7" customFormat="1" ht="19.5" customHeight="1">
      <c r="A4" s="178" t="s">
        <v>178</v>
      </c>
      <c r="B4" s="178"/>
      <c r="C4" s="181" t="s">
        <v>54</v>
      </c>
    </row>
    <row r="5" spans="1:3" s="7" customFormat="1" ht="19.5" customHeight="1">
      <c r="A5" s="94" t="s">
        <v>52</v>
      </c>
      <c r="B5" s="93" t="s">
        <v>53</v>
      </c>
      <c r="C5" s="182"/>
    </row>
    <row r="6" spans="1:3" ht="19.5" customHeight="1">
      <c r="A6" s="184" t="s">
        <v>271</v>
      </c>
      <c r="B6" s="185"/>
      <c r="C6" s="95">
        <f>SUM(C7,C14,C39,C50,C59,C69,C71,C75,C77)</f>
        <v>126386028.10000001</v>
      </c>
    </row>
    <row r="7" spans="1:3" ht="19.5" customHeight="1">
      <c r="A7" s="96" t="s">
        <v>69</v>
      </c>
      <c r="B7" s="96" t="s">
        <v>70</v>
      </c>
      <c r="C7" s="95">
        <f>SUM(C8:C13)</f>
        <v>28760541.28</v>
      </c>
    </row>
    <row r="8" spans="1:3" ht="19.5" customHeight="1">
      <c r="A8" s="47" t="s">
        <v>100</v>
      </c>
      <c r="B8" s="47" t="s">
        <v>101</v>
      </c>
      <c r="C8" s="49">
        <v>7926928</v>
      </c>
    </row>
    <row r="9" spans="1:3" ht="19.5" customHeight="1">
      <c r="A9" s="47" t="s">
        <v>102</v>
      </c>
      <c r="B9" s="47" t="s">
        <v>103</v>
      </c>
      <c r="C9" s="49"/>
    </row>
    <row r="10" spans="1:3" ht="19.5" customHeight="1">
      <c r="A10" s="47" t="s">
        <v>104</v>
      </c>
      <c r="B10" s="47" t="s">
        <v>105</v>
      </c>
      <c r="C10" s="49"/>
    </row>
    <row r="11" spans="1:3" ht="19.5" customHeight="1">
      <c r="A11" s="47" t="s">
        <v>179</v>
      </c>
      <c r="B11" s="47" t="s">
        <v>180</v>
      </c>
      <c r="C11" s="49"/>
    </row>
    <row r="12" spans="1:3" ht="19.5" customHeight="1">
      <c r="A12" s="47" t="s">
        <v>116</v>
      </c>
      <c r="B12" s="47" t="s">
        <v>117</v>
      </c>
      <c r="C12" s="49"/>
    </row>
    <row r="13" spans="1:3" ht="19.5" customHeight="1">
      <c r="A13" s="47" t="s">
        <v>120</v>
      </c>
      <c r="B13" s="47" t="s">
        <v>121</v>
      </c>
      <c r="C13" s="49">
        <v>20833613.28</v>
      </c>
    </row>
    <row r="14" spans="1:3" ht="19.5" customHeight="1">
      <c r="A14" s="96" t="s">
        <v>71</v>
      </c>
      <c r="B14" s="96" t="s">
        <v>72</v>
      </c>
      <c r="C14" s="95">
        <f>SUM(C15:C38)</f>
        <v>79391800.49</v>
      </c>
    </row>
    <row r="15" spans="1:3" ht="19.5" customHeight="1">
      <c r="A15" s="47" t="s">
        <v>122</v>
      </c>
      <c r="B15" s="47" t="s">
        <v>123</v>
      </c>
      <c r="C15" s="49">
        <v>2212850</v>
      </c>
    </row>
    <row r="16" spans="1:3" ht="19.5" customHeight="1">
      <c r="A16" s="47" t="s">
        <v>181</v>
      </c>
      <c r="B16" s="47" t="s">
        <v>182</v>
      </c>
      <c r="C16" s="49"/>
    </row>
    <row r="17" spans="1:3" ht="19.5" customHeight="1">
      <c r="A17" s="47" t="s">
        <v>183</v>
      </c>
      <c r="B17" s="47" t="s">
        <v>184</v>
      </c>
      <c r="C17" s="49"/>
    </row>
    <row r="18" spans="1:3" ht="19.5" customHeight="1">
      <c r="A18" s="47" t="s">
        <v>124</v>
      </c>
      <c r="B18" s="47" t="s">
        <v>125</v>
      </c>
      <c r="C18" s="49"/>
    </row>
    <row r="19" spans="1:3" ht="19.5" customHeight="1">
      <c r="A19" s="47" t="s">
        <v>185</v>
      </c>
      <c r="B19" s="47" t="s">
        <v>186</v>
      </c>
      <c r="C19" s="49"/>
    </row>
    <row r="20" spans="1:3" ht="19.5" customHeight="1">
      <c r="A20" s="47" t="s">
        <v>126</v>
      </c>
      <c r="B20" s="47" t="s">
        <v>127</v>
      </c>
      <c r="C20" s="49"/>
    </row>
    <row r="21" spans="1:3" ht="19.5" customHeight="1">
      <c r="A21" s="47" t="s">
        <v>128</v>
      </c>
      <c r="B21" s="47" t="s">
        <v>129</v>
      </c>
      <c r="C21" s="49"/>
    </row>
    <row r="22" spans="1:3" ht="19.5" customHeight="1">
      <c r="A22" s="47" t="s">
        <v>130</v>
      </c>
      <c r="B22" s="47" t="s">
        <v>131</v>
      </c>
      <c r="C22" s="49">
        <v>2304203</v>
      </c>
    </row>
    <row r="23" spans="1:3" ht="19.5" customHeight="1">
      <c r="A23" s="47" t="s">
        <v>132</v>
      </c>
      <c r="B23" s="47" t="s">
        <v>133</v>
      </c>
      <c r="C23" s="49"/>
    </row>
    <row r="24" spans="1:3" ht="19.5" customHeight="1">
      <c r="A24" s="47" t="s">
        <v>134</v>
      </c>
      <c r="B24" s="47" t="s">
        <v>135</v>
      </c>
      <c r="C24" s="49"/>
    </row>
    <row r="25" spans="1:3" ht="19.5" customHeight="1">
      <c r="A25" s="47" t="s">
        <v>136</v>
      </c>
      <c r="B25" s="47" t="s">
        <v>137</v>
      </c>
      <c r="C25" s="49"/>
    </row>
    <row r="26" spans="1:3" ht="19.5" customHeight="1">
      <c r="A26" s="47" t="s">
        <v>187</v>
      </c>
      <c r="B26" s="47" t="s">
        <v>188</v>
      </c>
      <c r="C26" s="49"/>
    </row>
    <row r="27" spans="1:3" ht="19.5" customHeight="1">
      <c r="A27" s="47" t="s">
        <v>138</v>
      </c>
      <c r="B27" s="47" t="s">
        <v>139</v>
      </c>
      <c r="C27" s="49"/>
    </row>
    <row r="28" spans="1:3" ht="19.5" customHeight="1">
      <c r="A28" s="47" t="s">
        <v>140</v>
      </c>
      <c r="B28" s="47" t="s">
        <v>141</v>
      </c>
      <c r="C28" s="49"/>
    </row>
    <row r="29" spans="1:3" ht="19.5" customHeight="1">
      <c r="A29" s="47" t="s">
        <v>189</v>
      </c>
      <c r="B29" s="47" t="s">
        <v>190</v>
      </c>
      <c r="C29" s="49"/>
    </row>
    <row r="30" spans="1:3" ht="19.5" customHeight="1">
      <c r="A30" s="47" t="s">
        <v>191</v>
      </c>
      <c r="B30" s="47" t="s">
        <v>192</v>
      </c>
      <c r="C30" s="49"/>
    </row>
    <row r="31" spans="1:3" ht="19.5" customHeight="1">
      <c r="A31" s="47" t="s">
        <v>193</v>
      </c>
      <c r="B31" s="47" t="s">
        <v>194</v>
      </c>
      <c r="C31" s="49"/>
    </row>
    <row r="32" spans="1:3" ht="19.5" customHeight="1">
      <c r="A32" s="47" t="s">
        <v>195</v>
      </c>
      <c r="B32" s="47" t="s">
        <v>196</v>
      </c>
      <c r="C32" s="49">
        <v>7745645.88</v>
      </c>
    </row>
    <row r="33" spans="1:3" ht="19.5" customHeight="1">
      <c r="A33" s="47" t="s">
        <v>197</v>
      </c>
      <c r="B33" s="47" t="s">
        <v>198</v>
      </c>
      <c r="C33" s="49"/>
    </row>
    <row r="34" spans="1:3" ht="19.5" customHeight="1">
      <c r="A34" s="47" t="s">
        <v>142</v>
      </c>
      <c r="B34" s="47" t="s">
        <v>143</v>
      </c>
      <c r="C34" s="49"/>
    </row>
    <row r="35" spans="1:3" ht="19.5" customHeight="1">
      <c r="A35" s="47" t="s">
        <v>144</v>
      </c>
      <c r="B35" s="47" t="s">
        <v>145</v>
      </c>
      <c r="C35" s="49"/>
    </row>
    <row r="36" spans="1:3" ht="19.5" customHeight="1">
      <c r="A36" s="47" t="s">
        <v>146</v>
      </c>
      <c r="B36" s="47" t="s">
        <v>147</v>
      </c>
      <c r="C36" s="49"/>
    </row>
    <row r="37" spans="1:3" ht="19.5" customHeight="1">
      <c r="A37" s="47" t="s">
        <v>199</v>
      </c>
      <c r="B37" s="47" t="s">
        <v>200</v>
      </c>
      <c r="C37" s="49"/>
    </row>
    <row r="38" spans="1:3" ht="19.5" customHeight="1">
      <c r="A38" s="47" t="s">
        <v>148</v>
      </c>
      <c r="B38" s="47" t="s">
        <v>149</v>
      </c>
      <c r="C38" s="49">
        <v>67129101.61</v>
      </c>
    </row>
    <row r="39" spans="1:3" ht="19.5" customHeight="1">
      <c r="A39" s="96" t="s">
        <v>73</v>
      </c>
      <c r="B39" s="96" t="s">
        <v>74</v>
      </c>
      <c r="C39" s="95">
        <f>SUM(C40:C49)</f>
        <v>12032278.82</v>
      </c>
    </row>
    <row r="40" spans="1:3" ht="19.5" customHeight="1">
      <c r="A40" s="47" t="s">
        <v>152</v>
      </c>
      <c r="B40" s="47" t="s">
        <v>153</v>
      </c>
      <c r="C40" s="49"/>
    </row>
    <row r="41" spans="1:3" ht="19.5" customHeight="1">
      <c r="A41" s="47" t="s">
        <v>201</v>
      </c>
      <c r="B41" s="47" t="s">
        <v>202</v>
      </c>
      <c r="C41" s="49"/>
    </row>
    <row r="42" spans="1:3" ht="19.5" customHeight="1">
      <c r="A42" s="47" t="s">
        <v>203</v>
      </c>
      <c r="B42" s="47" t="s">
        <v>204</v>
      </c>
      <c r="C42" s="49"/>
    </row>
    <row r="43" spans="1:3" ht="19.5" customHeight="1">
      <c r="A43" s="47" t="s">
        <v>205</v>
      </c>
      <c r="B43" s="47" t="s">
        <v>206</v>
      </c>
      <c r="C43" s="49">
        <v>1110965.82</v>
      </c>
    </row>
    <row r="44" spans="1:3" ht="19.5" customHeight="1">
      <c r="A44" s="47" t="s">
        <v>207</v>
      </c>
      <c r="B44" s="47" t="s">
        <v>208</v>
      </c>
      <c r="C44" s="49"/>
    </row>
    <row r="45" spans="1:3" ht="19.5" customHeight="1">
      <c r="A45" s="47" t="s">
        <v>154</v>
      </c>
      <c r="B45" s="47" t="s">
        <v>155</v>
      </c>
      <c r="C45" s="49"/>
    </row>
    <row r="46" spans="1:3" ht="19.5" customHeight="1">
      <c r="A46" s="47" t="s">
        <v>209</v>
      </c>
      <c r="B46" s="47" t="s">
        <v>210</v>
      </c>
      <c r="C46" s="49"/>
    </row>
    <row r="47" spans="1:3" ht="19.5" customHeight="1">
      <c r="A47" s="47" t="s">
        <v>211</v>
      </c>
      <c r="B47" s="47" t="s">
        <v>212</v>
      </c>
      <c r="C47" s="49">
        <v>328340</v>
      </c>
    </row>
    <row r="48" spans="1:3" ht="19.5" customHeight="1">
      <c r="A48" s="47" t="s">
        <v>213</v>
      </c>
      <c r="B48" s="47" t="s">
        <v>214</v>
      </c>
      <c r="C48" s="49"/>
    </row>
    <row r="49" spans="1:3" ht="19.5" customHeight="1">
      <c r="A49" s="47" t="s">
        <v>156</v>
      </c>
      <c r="B49" s="47" t="s">
        <v>157</v>
      </c>
      <c r="C49" s="49">
        <v>10592973</v>
      </c>
    </row>
    <row r="50" spans="1:3" ht="19.5" customHeight="1">
      <c r="A50" s="96" t="s">
        <v>215</v>
      </c>
      <c r="B50" s="96" t="s">
        <v>216</v>
      </c>
      <c r="C50" s="95">
        <f>SUM(C51:C58)</f>
        <v>0</v>
      </c>
    </row>
    <row r="51" spans="1:3" ht="19.5" customHeight="1">
      <c r="A51" s="47" t="s">
        <v>217</v>
      </c>
      <c r="B51" s="47" t="s">
        <v>218</v>
      </c>
      <c r="C51" s="49"/>
    </row>
    <row r="52" spans="1:3" ht="19.5" customHeight="1">
      <c r="A52" s="47" t="s">
        <v>219</v>
      </c>
      <c r="B52" s="47" t="s">
        <v>220</v>
      </c>
      <c r="C52" s="49"/>
    </row>
    <row r="53" spans="1:3" ht="19.5" customHeight="1">
      <c r="A53" s="47" t="s">
        <v>221</v>
      </c>
      <c r="B53" s="47" t="s">
        <v>222</v>
      </c>
      <c r="C53" s="49"/>
    </row>
    <row r="54" spans="1:3" ht="19.5" customHeight="1">
      <c r="A54" s="47" t="s">
        <v>223</v>
      </c>
      <c r="B54" s="47" t="s">
        <v>224</v>
      </c>
      <c r="C54" s="49"/>
    </row>
    <row r="55" spans="1:3" ht="19.5" customHeight="1">
      <c r="A55" s="47" t="s">
        <v>225</v>
      </c>
      <c r="B55" s="47" t="s">
        <v>226</v>
      </c>
      <c r="C55" s="49"/>
    </row>
    <row r="56" spans="1:3" ht="19.5" customHeight="1">
      <c r="A56" s="47" t="s">
        <v>227</v>
      </c>
      <c r="B56" s="47" t="s">
        <v>228</v>
      </c>
      <c r="C56" s="49"/>
    </row>
    <row r="57" spans="1:3" ht="19.5" customHeight="1">
      <c r="A57" s="47" t="s">
        <v>229</v>
      </c>
      <c r="B57" s="47" t="s">
        <v>230</v>
      </c>
      <c r="C57" s="49"/>
    </row>
    <row r="58" spans="1:3" ht="19.5" customHeight="1">
      <c r="A58" s="47" t="s">
        <v>231</v>
      </c>
      <c r="B58" s="47" t="s">
        <v>232</v>
      </c>
      <c r="C58" s="49"/>
    </row>
    <row r="59" spans="1:3" ht="19.5" customHeight="1">
      <c r="A59" s="96" t="s">
        <v>233</v>
      </c>
      <c r="B59" s="96" t="s">
        <v>234</v>
      </c>
      <c r="C59" s="95">
        <f>SUM(C60:C68)</f>
        <v>150000</v>
      </c>
    </row>
    <row r="60" spans="1:3" ht="19.5" customHeight="1">
      <c r="A60" s="47" t="s">
        <v>235</v>
      </c>
      <c r="B60" s="47" t="s">
        <v>220</v>
      </c>
      <c r="C60" s="49"/>
    </row>
    <row r="61" spans="1:3" ht="19.5" customHeight="1">
      <c r="A61" s="47" t="s">
        <v>236</v>
      </c>
      <c r="B61" s="47" t="s">
        <v>222</v>
      </c>
      <c r="C61" s="49"/>
    </row>
    <row r="62" spans="1:3" ht="19.5" customHeight="1">
      <c r="A62" s="47" t="s">
        <v>237</v>
      </c>
      <c r="B62" s="47" t="s">
        <v>224</v>
      </c>
      <c r="C62" s="49"/>
    </row>
    <row r="63" spans="1:3" ht="19.5" customHeight="1">
      <c r="A63" s="47" t="s">
        <v>238</v>
      </c>
      <c r="B63" s="47" t="s">
        <v>226</v>
      </c>
      <c r="C63" s="49"/>
    </row>
    <row r="64" spans="1:3" ht="19.5" customHeight="1">
      <c r="A64" s="47" t="s">
        <v>239</v>
      </c>
      <c r="B64" s="47" t="s">
        <v>228</v>
      </c>
      <c r="C64" s="49"/>
    </row>
    <row r="65" spans="1:3" ht="19.5" customHeight="1">
      <c r="A65" s="47" t="s">
        <v>240</v>
      </c>
      <c r="B65" s="47" t="s">
        <v>241</v>
      </c>
      <c r="C65" s="49"/>
    </row>
    <row r="66" spans="1:3" ht="19.5" customHeight="1">
      <c r="A66" s="47" t="s">
        <v>242</v>
      </c>
      <c r="B66" s="47" t="s">
        <v>243</v>
      </c>
      <c r="C66" s="49"/>
    </row>
    <row r="67" spans="1:3" ht="19.5" customHeight="1">
      <c r="A67" s="47" t="s">
        <v>244</v>
      </c>
      <c r="B67" s="47" t="s">
        <v>230</v>
      </c>
      <c r="C67" s="49"/>
    </row>
    <row r="68" spans="1:3" ht="19.5" customHeight="1">
      <c r="A68" s="47" t="s">
        <v>245</v>
      </c>
      <c r="B68" s="47" t="s">
        <v>246</v>
      </c>
      <c r="C68" s="49">
        <v>150000</v>
      </c>
    </row>
    <row r="69" spans="1:3" ht="19.5" customHeight="1">
      <c r="A69" s="96" t="s">
        <v>247</v>
      </c>
      <c r="B69" s="96" t="s">
        <v>248</v>
      </c>
      <c r="C69" s="95">
        <f>SUM(C70)</f>
        <v>0</v>
      </c>
    </row>
    <row r="70" spans="1:3" ht="19.5" customHeight="1">
      <c r="A70" s="47" t="s">
        <v>249</v>
      </c>
      <c r="B70" s="47" t="s">
        <v>250</v>
      </c>
      <c r="C70" s="49"/>
    </row>
    <row r="71" spans="1:3" ht="19.5" customHeight="1">
      <c r="A71" s="96" t="s">
        <v>251</v>
      </c>
      <c r="B71" s="96" t="s">
        <v>252</v>
      </c>
      <c r="C71" s="95">
        <f>SUM(C72:C74)</f>
        <v>0</v>
      </c>
    </row>
    <row r="72" spans="1:3" ht="19.5" customHeight="1">
      <c r="A72" s="47" t="s">
        <v>253</v>
      </c>
      <c r="B72" s="47" t="s">
        <v>254</v>
      </c>
      <c r="C72" s="49"/>
    </row>
    <row r="73" spans="1:3" ht="19.5" customHeight="1">
      <c r="A73" s="47" t="s">
        <v>255</v>
      </c>
      <c r="B73" s="47" t="s">
        <v>256</v>
      </c>
      <c r="C73" s="49"/>
    </row>
    <row r="74" spans="1:3" ht="19.5" customHeight="1">
      <c r="A74" s="47" t="s">
        <v>257</v>
      </c>
      <c r="B74" s="47" t="s">
        <v>258</v>
      </c>
      <c r="C74" s="49"/>
    </row>
    <row r="75" spans="1:3" ht="19.5" customHeight="1">
      <c r="A75" s="96" t="s">
        <v>259</v>
      </c>
      <c r="B75" s="96" t="s">
        <v>260</v>
      </c>
      <c r="C75" s="95">
        <f>SUM(C76)</f>
        <v>0</v>
      </c>
    </row>
    <row r="76" spans="1:3" ht="19.5" customHeight="1">
      <c r="A76" s="47" t="s">
        <v>261</v>
      </c>
      <c r="B76" s="47" t="s">
        <v>262</v>
      </c>
      <c r="C76" s="49"/>
    </row>
    <row r="77" spans="1:3" ht="19.5" customHeight="1">
      <c r="A77" s="96" t="s">
        <v>263</v>
      </c>
      <c r="B77" s="96" t="s">
        <v>264</v>
      </c>
      <c r="C77" s="95">
        <f>SUM(C78:C80)</f>
        <v>6051407.51</v>
      </c>
    </row>
    <row r="78" spans="1:3" ht="19.5" customHeight="1">
      <c r="A78" s="47" t="s">
        <v>265</v>
      </c>
      <c r="B78" s="47" t="s">
        <v>266</v>
      </c>
      <c r="C78" s="49"/>
    </row>
    <row r="79" spans="1:3" ht="19.5" customHeight="1">
      <c r="A79" s="47" t="s">
        <v>267</v>
      </c>
      <c r="B79" s="47" t="s">
        <v>268</v>
      </c>
      <c r="C79" s="49"/>
    </row>
    <row r="80" spans="1:3" ht="19.5" customHeight="1">
      <c r="A80" s="47" t="s">
        <v>269</v>
      </c>
      <c r="B80" s="47" t="s">
        <v>270</v>
      </c>
      <c r="C80" s="49">
        <v>6051407.51</v>
      </c>
    </row>
  </sheetData>
  <sheetProtection/>
  <mergeCells count="4">
    <mergeCell ref="A4:B4"/>
    <mergeCell ref="A6:B6"/>
    <mergeCell ref="C4:C5"/>
    <mergeCell ref="A2:C2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D11" sqref="D11"/>
    </sheetView>
  </sheetViews>
  <sheetFormatPr defaultColWidth="9.00390625" defaultRowHeight="28.5" customHeight="1"/>
  <cols>
    <col min="1" max="1" width="23.875" style="5" customWidth="1"/>
    <col min="2" max="2" width="21.00390625" style="5" customWidth="1"/>
    <col min="3" max="4" width="20.50390625" style="5" customWidth="1"/>
    <col min="5" max="16384" width="9.00390625" style="5" customWidth="1"/>
  </cols>
  <sheetData>
    <row r="1" spans="1:3" ht="28.5" customHeight="1">
      <c r="A1" s="168" t="s">
        <v>76</v>
      </c>
      <c r="B1" s="168"/>
      <c r="C1" s="168"/>
    </row>
    <row r="2" spans="1:4" ht="28.5" customHeight="1">
      <c r="A2" s="218" t="s">
        <v>394</v>
      </c>
      <c r="B2" s="187"/>
      <c r="C2" s="187"/>
      <c r="D2" s="187"/>
    </row>
    <row r="3" spans="1:4" ht="28.5" customHeight="1">
      <c r="A3" s="6"/>
      <c r="B3" s="6"/>
      <c r="C3" s="6"/>
      <c r="D3" s="32" t="s">
        <v>68</v>
      </c>
    </row>
    <row r="4" spans="1:4" ht="24.75" customHeight="1">
      <c r="A4" s="97" t="s">
        <v>77</v>
      </c>
      <c r="B4" s="97" t="s">
        <v>272</v>
      </c>
      <c r="C4" s="97" t="s">
        <v>273</v>
      </c>
      <c r="D4" s="98" t="s">
        <v>78</v>
      </c>
    </row>
    <row r="5" spans="1:4" ht="24.75" customHeight="1">
      <c r="A5" s="99" t="s">
        <v>158</v>
      </c>
      <c r="B5" s="63">
        <f>SUM(B6:B9)</f>
        <v>507486</v>
      </c>
      <c r="C5" s="63">
        <f>SUM(C6:C9)</f>
        <v>551634</v>
      </c>
      <c r="D5" s="63">
        <f>SUM(D6:D9)</f>
        <v>-44148</v>
      </c>
    </row>
    <row r="6" spans="1:4" ht="24.75" customHeight="1">
      <c r="A6" s="97" t="s">
        <v>79</v>
      </c>
      <c r="B6" s="61">
        <v>0</v>
      </c>
      <c r="C6" s="61">
        <v>0</v>
      </c>
      <c r="D6" s="61">
        <f>B6-C6</f>
        <v>0</v>
      </c>
    </row>
    <row r="7" spans="1:4" ht="24.75" customHeight="1">
      <c r="A7" s="97" t="s">
        <v>80</v>
      </c>
      <c r="B7" s="61">
        <v>69360</v>
      </c>
      <c r="C7" s="61">
        <v>99864</v>
      </c>
      <c r="D7" s="61">
        <f>B7-C7</f>
        <v>-30504</v>
      </c>
    </row>
    <row r="8" spans="1:4" ht="24.75" customHeight="1">
      <c r="A8" s="100" t="s">
        <v>81</v>
      </c>
      <c r="B8" s="61">
        <v>438126</v>
      </c>
      <c r="C8" s="61">
        <v>451770</v>
      </c>
      <c r="D8" s="61">
        <f>B8-C8</f>
        <v>-13644</v>
      </c>
    </row>
    <row r="9" spans="1:4" ht="24.75" customHeight="1">
      <c r="A9" s="100" t="s">
        <v>82</v>
      </c>
      <c r="B9" s="61">
        <v>0</v>
      </c>
      <c r="C9" s="61">
        <v>0</v>
      </c>
      <c r="D9" s="61">
        <f>B9-C9</f>
        <v>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0"/>
  <sheetViews>
    <sheetView zoomScalePageLayoutView="0" workbookViewId="0" topLeftCell="A1">
      <selection activeCell="F14" sqref="F14"/>
    </sheetView>
  </sheetViews>
  <sheetFormatPr defaultColWidth="9.00390625" defaultRowHeight="28.5" customHeight="1"/>
  <cols>
    <col min="1" max="3" width="5.625" style="2" customWidth="1"/>
    <col min="4" max="4" width="25.625" style="2" customWidth="1"/>
    <col min="5" max="7" width="15.625" style="2" customWidth="1"/>
    <col min="8" max="16384" width="9.00390625" style="2" customWidth="1"/>
  </cols>
  <sheetData>
    <row r="1" spans="1:3" ht="28.5" customHeight="1">
      <c r="A1" s="168" t="s">
        <v>83</v>
      </c>
      <c r="B1" s="168"/>
      <c r="C1" s="168"/>
    </row>
    <row r="2" spans="1:7" ht="28.5" customHeight="1">
      <c r="A2" s="219" t="s">
        <v>395</v>
      </c>
      <c r="B2" s="191"/>
      <c r="C2" s="191"/>
      <c r="D2" s="191"/>
      <c r="E2" s="191"/>
      <c r="F2" s="191"/>
      <c r="G2" s="191"/>
    </row>
    <row r="3" ht="28.5" customHeight="1">
      <c r="G3" s="3" t="s">
        <v>2</v>
      </c>
    </row>
    <row r="4" spans="1:7" s="1" customFormat="1" ht="24.75" customHeight="1">
      <c r="A4" s="192" t="s">
        <v>52</v>
      </c>
      <c r="B4" s="192"/>
      <c r="C4" s="192"/>
      <c r="D4" s="192" t="s">
        <v>53</v>
      </c>
      <c r="E4" s="193" t="s">
        <v>54</v>
      </c>
      <c r="F4" s="195" t="s">
        <v>275</v>
      </c>
      <c r="G4" s="195" t="s">
        <v>274</v>
      </c>
    </row>
    <row r="5" spans="1:7" s="1" customFormat="1" ht="24.75" customHeight="1">
      <c r="A5" s="101" t="s">
        <v>57</v>
      </c>
      <c r="B5" s="101" t="s">
        <v>58</v>
      </c>
      <c r="C5" s="101" t="s">
        <v>59</v>
      </c>
      <c r="D5" s="192"/>
      <c r="E5" s="194"/>
      <c r="F5" s="195"/>
      <c r="G5" s="195"/>
    </row>
    <row r="6" spans="1:7" s="1" customFormat="1" ht="24.75" customHeight="1">
      <c r="A6" s="188" t="s">
        <v>271</v>
      </c>
      <c r="B6" s="189"/>
      <c r="C6" s="189"/>
      <c r="D6" s="190"/>
      <c r="E6" s="103">
        <f>SUM(E7:E20)</f>
        <v>0</v>
      </c>
      <c r="F6" s="105">
        <f>SUM(F7:F20)</f>
        <v>0</v>
      </c>
      <c r="G6" s="105">
        <f>SUM(G7:G20)</f>
        <v>0</v>
      </c>
    </row>
    <row r="7" spans="1:7" s="1" customFormat="1" ht="24.75" customHeight="1">
      <c r="A7" s="102"/>
      <c r="B7" s="102"/>
      <c r="C7" s="102"/>
      <c r="D7" s="102"/>
      <c r="E7" s="104">
        <f>SUM(F7:G7)</f>
        <v>0</v>
      </c>
      <c r="F7" s="76"/>
      <c r="G7" s="76"/>
    </row>
    <row r="8" spans="1:7" s="1" customFormat="1" ht="24.75" customHeight="1">
      <c r="A8" s="102"/>
      <c r="B8" s="102"/>
      <c r="C8" s="102"/>
      <c r="D8" s="102"/>
      <c r="E8" s="104">
        <f aca="true" t="shared" si="0" ref="E8:E20">SUM(F8:G8)</f>
        <v>0</v>
      </c>
      <c r="F8" s="76"/>
      <c r="G8" s="76"/>
    </row>
    <row r="9" spans="1:7" s="1" customFormat="1" ht="24.75" customHeight="1">
      <c r="A9" s="102"/>
      <c r="B9" s="102"/>
      <c r="C9" s="102"/>
      <c r="D9" s="102"/>
      <c r="E9" s="104">
        <f t="shared" si="0"/>
        <v>0</v>
      </c>
      <c r="F9" s="76"/>
      <c r="G9" s="76"/>
    </row>
    <row r="10" spans="1:7" s="1" customFormat="1" ht="24.75" customHeight="1">
      <c r="A10" s="102"/>
      <c r="B10" s="102"/>
      <c r="C10" s="102"/>
      <c r="D10" s="102"/>
      <c r="E10" s="76">
        <f t="shared" si="0"/>
        <v>0</v>
      </c>
      <c r="F10" s="76"/>
      <c r="G10" s="76"/>
    </row>
    <row r="11" spans="1:7" s="1" customFormat="1" ht="24.75" customHeight="1">
      <c r="A11" s="102"/>
      <c r="B11" s="102"/>
      <c r="C11" s="102"/>
      <c r="D11" s="102"/>
      <c r="E11" s="104"/>
      <c r="F11" s="76"/>
      <c r="G11" s="76"/>
    </row>
    <row r="12" spans="1:7" s="1" customFormat="1" ht="24.75" customHeight="1">
      <c r="A12" s="102"/>
      <c r="B12" s="102"/>
      <c r="C12" s="102"/>
      <c r="D12" s="102"/>
      <c r="E12" s="104"/>
      <c r="F12" s="76"/>
      <c r="G12" s="76"/>
    </row>
    <row r="13" spans="1:7" s="1" customFormat="1" ht="24.75" customHeight="1">
      <c r="A13" s="102"/>
      <c r="B13" s="102"/>
      <c r="C13" s="102"/>
      <c r="D13" s="102"/>
      <c r="E13" s="104"/>
      <c r="F13" s="76"/>
      <c r="G13" s="76"/>
    </row>
    <row r="14" spans="1:7" s="1" customFormat="1" ht="24.75" customHeight="1">
      <c r="A14" s="102"/>
      <c r="B14" s="102"/>
      <c r="C14" s="102"/>
      <c r="D14" s="102"/>
      <c r="E14" s="104">
        <f>SUM(F14:G14)</f>
        <v>0</v>
      </c>
      <c r="F14" s="76"/>
      <c r="G14" s="76"/>
    </row>
    <row r="15" spans="1:7" s="1" customFormat="1" ht="24.75" customHeight="1">
      <c r="A15" s="102"/>
      <c r="B15" s="102"/>
      <c r="C15" s="102"/>
      <c r="D15" s="102"/>
      <c r="E15" s="104">
        <f>SUM(F15:G15)</f>
        <v>0</v>
      </c>
      <c r="F15" s="76"/>
      <c r="G15" s="76"/>
    </row>
    <row r="16" spans="1:7" s="1" customFormat="1" ht="24.75" customHeight="1">
      <c r="A16" s="102"/>
      <c r="B16" s="102"/>
      <c r="C16" s="102"/>
      <c r="D16" s="102"/>
      <c r="E16" s="76">
        <f>SUM(F16:G16)</f>
        <v>0</v>
      </c>
      <c r="F16" s="76"/>
      <c r="G16" s="76"/>
    </row>
    <row r="17" spans="1:7" s="1" customFormat="1" ht="24.75" customHeight="1">
      <c r="A17" s="102"/>
      <c r="B17" s="102"/>
      <c r="C17" s="102"/>
      <c r="D17" s="102"/>
      <c r="E17" s="76">
        <f t="shared" si="0"/>
        <v>0</v>
      </c>
      <c r="F17" s="76"/>
      <c r="G17" s="76"/>
    </row>
    <row r="18" spans="1:7" s="1" customFormat="1" ht="24.75" customHeight="1">
      <c r="A18" s="102"/>
      <c r="B18" s="102"/>
      <c r="C18" s="102"/>
      <c r="D18" s="102"/>
      <c r="E18" s="76">
        <f t="shared" si="0"/>
        <v>0</v>
      </c>
      <c r="F18" s="76"/>
      <c r="G18" s="76"/>
    </row>
    <row r="19" spans="1:7" s="1" customFormat="1" ht="24.75" customHeight="1">
      <c r="A19" s="102"/>
      <c r="B19" s="102"/>
      <c r="C19" s="102"/>
      <c r="D19" s="102"/>
      <c r="E19" s="76">
        <f t="shared" si="0"/>
        <v>0</v>
      </c>
      <c r="F19" s="76"/>
      <c r="G19" s="76"/>
    </row>
    <row r="20" spans="1:7" s="1" customFormat="1" ht="24.75" customHeight="1">
      <c r="A20" s="102"/>
      <c r="B20" s="102"/>
      <c r="C20" s="102"/>
      <c r="D20" s="102"/>
      <c r="E20" s="76">
        <f t="shared" si="0"/>
        <v>0</v>
      </c>
      <c r="F20" s="76"/>
      <c r="G20" s="76"/>
    </row>
  </sheetData>
  <sheetProtection/>
  <mergeCells count="8">
    <mergeCell ref="A6:D6"/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admin</cp:lastModifiedBy>
  <cp:lastPrinted>2019-01-16T06:39:35Z</cp:lastPrinted>
  <dcterms:created xsi:type="dcterms:W3CDTF">2019-01-23T04:00:32Z</dcterms:created>
  <dcterms:modified xsi:type="dcterms:W3CDTF">2021-04-12T03:23:57Z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