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20" firstSheet="11"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'财拨2-1表-部门财拨收支总表'!$A$2:$L$10</definedName>
    <definedName name="_xlnm.Print_Area" localSheetId="4">'财拨2-2表-部门一般公共预算支出表'!$A$1:$G$8</definedName>
    <definedName name="_xlnm.Print_Area" localSheetId="9">'财拨2-7表-国资支出表'!$A$1:$E$7</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<sst xmlns="http://schemas.openxmlformats.org/spreadsheetml/2006/main" count="451" uniqueCount="311">
  <si>
    <t>附件1-1</t>
  </si>
  <si>
    <t xml:space="preserve"> </t>
  </si>
  <si>
    <t>2021年北京市门头沟区机关后勤服务中心部门收支总体情况表</t>
  </si>
  <si>
    <t>单位：元</t>
  </si>
  <si>
    <t>收                     入</t>
  </si>
  <si>
    <t>经费拨款</t>
  </si>
  <si>
    <t>支                        出</t>
  </si>
  <si>
    <t>项                    目</t>
  </si>
  <si>
    <t>收入数</t>
  </si>
  <si>
    <t>项             目</t>
  </si>
  <si>
    <t>支出数</t>
  </si>
  <si>
    <t>本年收入合计</t>
  </si>
  <si>
    <t>本年支出合计</t>
  </si>
  <si>
    <t>用事业基金弥补收支差额</t>
  </si>
  <si>
    <t>上年结转</t>
  </si>
  <si>
    <t>结转下年</t>
  </si>
  <si>
    <t>收   入   总    计</t>
  </si>
  <si>
    <t>支    出    总    计</t>
  </si>
  <si>
    <t>附件1-2</t>
  </si>
  <si>
    <t>2021年北京市门头沟区机关后勤服务中心部门收入总体情况表</t>
  </si>
  <si>
    <t xml:space="preserve">  一、财政拨款</t>
  </si>
  <si>
    <t xml:space="preserve">  其中：一般公共预算收入</t>
  </si>
  <si>
    <t xml:space="preserve">        政府性基金预算收入</t>
  </si>
  <si>
    <t xml:space="preserve">        国有资本经营预算收入</t>
  </si>
  <si>
    <t xml:space="preserve">  二、纳入财政专户管理的事业收入</t>
  </si>
  <si>
    <t xml:space="preserve">  三、上级补助收入</t>
  </si>
  <si>
    <t xml:space="preserve">  四、事业收入（不含专户管理的事业收入）</t>
  </si>
  <si>
    <t xml:space="preserve">  五、事业单位经营收入</t>
  </si>
  <si>
    <t xml:space="preserve">  六、附属单位上缴收入</t>
  </si>
  <si>
    <t xml:space="preserve">  七、其他收入</t>
  </si>
  <si>
    <t>附件1-3</t>
  </si>
  <si>
    <t>2021年北京市门头沟区机关后勤服务中心部门支出总体情况表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</si>
  <si>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</si>
  <si>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</si>
  <si>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</si>
  <si>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</si>
  <si>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</si>
  <si>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</si>
  <si>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</si>
  <si>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</si>
  <si>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</si>
  <si>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</si>
  <si>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</si>
  <si>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</si>
  <si>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</si>
  <si>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</si>
  <si>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</si>
  <si>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</si>
  <si>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</si>
  <si>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</si>
  <si>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</si>
  <si>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</si>
  <si>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</si>
  <si>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</si>
  <si>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</si>
  <si>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</si>
  <si>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</si>
  <si>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</si>
  <si>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</si>
  <si>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</si>
  <si>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</si>
  <si>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</si>
  <si>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</si>
  <si>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2021年北京市门头沟区机关后勤服务中心部门财政拨款收支总体情况表</t>
  </si>
  <si>
    <t>支                    出</t>
  </si>
  <si>
    <t>收入来源性质</t>
  </si>
  <si>
    <t>收入金额</t>
  </si>
  <si>
    <t>支出科目编码</t>
  </si>
  <si>
    <t>支出科目名称</t>
  </si>
  <si>
    <t>支出合计</t>
  </si>
  <si>
    <t>按支出内容分</t>
  </si>
  <si>
    <t>按照资金性质分</t>
  </si>
  <si>
    <t>类</t>
  </si>
  <si>
    <t>款</t>
  </si>
  <si>
    <t>项</t>
  </si>
  <si>
    <t>基本支出</t>
  </si>
  <si>
    <t>项目支出</t>
  </si>
  <si>
    <t>一般公共预算</t>
  </si>
  <si>
    <t>政府性基金预算</t>
  </si>
  <si>
    <t>国有资本经营预算</t>
  </si>
  <si>
    <t>财政拨款收入  合计</t>
  </si>
  <si>
    <t>财政拨款支出  合计</t>
  </si>
  <si>
    <t>其中：一般公共预算收入</t>
  </si>
  <si>
    <t>201</t>
  </si>
  <si>
    <t>03</t>
  </si>
  <si>
    <t>机关服务</t>
  </si>
  <si>
    <t>208</t>
  </si>
  <si>
    <t>05</t>
  </si>
  <si>
    <t>02</t>
  </si>
  <si>
    <t>事业单位离退休</t>
  </si>
  <si>
    <t xml:space="preserve">      政府性基金预算收入</t>
  </si>
  <si>
    <t xml:space="preserve">      国有资本经营预算收入</t>
  </si>
  <si>
    <t>附件2-2</t>
  </si>
  <si>
    <t>2021年北京市门头沟区机关后勤服务中心部门一般公共预算支出情况表（功能分类科目）</t>
  </si>
  <si>
    <t>合 计</t>
  </si>
  <si>
    <r>
      <t>附件2-</t>
    </r>
    <r>
      <rPr>
        <sz val="10"/>
        <rFont val="宋体"/>
        <family val="0"/>
      </rPr>
      <t>3</t>
    </r>
  </si>
  <si>
    <t>2021年北京市门头沟区机关后勤服务中心部门一般公共预
算基本支出情况表（经济分类科目）</t>
  </si>
  <si>
    <t>单位:元</t>
  </si>
  <si>
    <t>支出科目</t>
  </si>
  <si>
    <t>科目编码</t>
  </si>
  <si>
    <t>科目名称</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</si>
  <si>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</si>
  <si>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</si>
  <si>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</si>
  <si>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</si>
  <si>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</si>
  <si>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</si>
  <si>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</si>
  <si>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</si>
  <si>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</si>
  <si>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</si>
  <si>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</si>
  <si>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</si>
  <si>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</si>
  <si>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</si>
  <si>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</si>
  <si>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</si>
  <si>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</si>
  <si>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</si>
  <si>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</si>
  <si>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</si>
  <si>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</si>
  <si>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</si>
  <si>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</si>
  <si>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</si>
  <si>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</si>
  <si>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</si>
  <si>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</si>
  <si>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</si>
  <si>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</si>
  <si>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</si>
  <si>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</si>
  <si>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</si>
  <si>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</si>
  <si>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</si>
  <si>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</si>
  <si>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</si>
  <si>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</si>
  <si>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</si>
  <si>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</si>
  <si>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</si>
  <si>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</si>
  <si>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</si>
  <si>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</si>
  <si>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</si>
  <si>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</si>
  <si>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</si>
  <si>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</si>
  <si>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</si>
  <si>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</si>
  <si>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</si>
  <si>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</si>
  <si>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</si>
  <si>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</si>
  <si>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</si>
  <si>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</si>
  <si>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</si>
  <si>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</si>
  <si>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</si>
  <si>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</si>
  <si>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</si>
  <si>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</si>
  <si>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</si>
  <si>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</si>
  <si>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</si>
  <si>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</si>
  <si>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2021年北京市门头沟区机关后勤服务中心部门一般公共预算项目支出情况表（经济分类科目）</t>
  </si>
  <si>
    <t>合  计</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</si>
  <si>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</si>
  <si>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</si>
  <si>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</si>
  <si>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</si>
  <si>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</si>
  <si>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</si>
  <si>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</si>
  <si>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</si>
  <si>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</si>
  <si>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</si>
  <si>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</si>
  <si>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</si>
  <si>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</si>
  <si>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</si>
  <si>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</si>
  <si>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</si>
  <si>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</si>
  <si>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</si>
  <si>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</si>
  <si>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</si>
  <si>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</si>
  <si>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</si>
  <si>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</si>
  <si>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</si>
  <si>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</si>
  <si>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</si>
  <si>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</si>
  <si>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</si>
  <si>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</si>
  <si>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</si>
  <si>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</si>
  <si>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</si>
  <si>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</si>
  <si>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</si>
  <si>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</si>
  <si>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</si>
  <si>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</si>
  <si>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</si>
  <si>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</si>
  <si>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</si>
  <si>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</si>
  <si>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</si>
  <si>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</si>
  <si>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</si>
  <si>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</si>
  <si>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</si>
  <si>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</si>
  <si>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</si>
  <si>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</si>
  <si>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</si>
  <si>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</si>
  <si>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</si>
  <si>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</si>
  <si>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</si>
  <si>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</si>
  <si>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</si>
  <si>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</si>
  <si>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</si>
  <si>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</si>
  <si>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</si>
  <si>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</si>
  <si>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</si>
  <si>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</si>
  <si>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</si>
  <si>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</si>
  <si>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</si>
  <si>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</si>
  <si>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</si>
  <si>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</si>
  <si>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</si>
  <si>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</si>
  <si>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</si>
  <si>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</si>
  <si>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</si>
  <si>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</si>
  <si>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</si>
  <si>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</si>
  <si>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</si>
  <si>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</si>
  <si>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</si>
  <si>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</si>
  <si>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</si>
  <si>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</si>
  <si>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</si>
  <si>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</si>
  <si>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</si>
  <si>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</si>
  <si>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</si>
  <si>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</si>
  <si>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</si>
  <si>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</si>
  <si>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</si>
  <si>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附件2-5</t>
  </si>
  <si>
    <t>2021年北京市门头沟区机关后勤服务中心部门“三公经费”财政拨款情况表</t>
  </si>
  <si>
    <t>项目名称</t>
  </si>
  <si>
    <t>2021年</t>
  </si>
  <si>
    <t>2020年</t>
  </si>
  <si>
    <t>增减额</t>
  </si>
  <si>
    <t>合计</t>
  </si>
  <si>
    <t>因公出国（境）费用</t>
  </si>
  <si>
    <t>公务接待费</t>
  </si>
  <si>
    <t>公务用车购置费</t>
  </si>
  <si>
    <t>公务用车运行费</t>
  </si>
  <si>
    <t>附件2-6</t>
  </si>
  <si>
    <t>2021年北京市门头沟区机关后勤服务中心部门政府性基金预算支出情况表</t>
  </si>
  <si>
    <t>其中：区级财力支出</t>
  </si>
  <si>
    <t>市级专项转移支付支出</t>
  </si>
  <si>
    <t>本年无此项支出</t>
  </si>
  <si>
    <t>附件2-7</t>
  </si>
  <si>
    <t>2021年北京市门头沟区机关后勤服务中心部门国有资本经营预算支出情况表</t>
  </si>
  <si>
    <t>附件2-8</t>
  </si>
  <si>
    <t>2021年北京市门头沟区机关后勤服务中心部门政府采购意向公开财政拨款明细表</t>
  </si>
  <si>
    <t>序号</t>
  </si>
  <si>
    <t>采购需求概况</t>
  </si>
  <si>
    <t>资金性质</t>
  </si>
  <si>
    <t>预计采购时间
（填写到月）</t>
  </si>
  <si>
    <t>备注</t>
  </si>
  <si>
    <t>政府采购金额</t>
  </si>
  <si>
    <t>国有资金经营预算</t>
  </si>
  <si>
    <t>本年无此项内容</t>
  </si>
  <si>
    <t>注：本次公开的采购意向是本单位政府采购工作的初步安排，具体采购项目情况以相关采购公告和采购文件为准。</t>
  </si>
  <si>
    <t>附件2-9</t>
  </si>
  <si>
    <t>2021年北京市门头沟区机关后勤服务中心部门政府购买服务财政拨款明细表</t>
  </si>
  <si>
    <t>购买服务目录</t>
  </si>
  <si>
    <t>政府购买服务一级目录</t>
  </si>
  <si>
    <t>政府购买服务二级目录</t>
  </si>
  <si>
    <t>政府购买服务三级目录</t>
  </si>
  <si>
    <t>内容</t>
  </si>
  <si>
    <t>政府购买服务金额</t>
  </si>
  <si>
    <r>
      <t>附件2-</t>
    </r>
    <r>
      <rPr>
        <sz val="10"/>
        <rFont val="宋体"/>
        <family val="0"/>
      </rPr>
      <t>10</t>
    </r>
  </si>
  <si>
    <t>2021年门头沟区机关后勤服务中心项目支出绩效目标目录</t>
  </si>
  <si>
    <t>财政拨款金额</t>
  </si>
  <si>
    <t>区政府食堂油水分离改造</t>
  </si>
  <si>
    <t>区政府食堂操作间更换下水篦子</t>
  </si>
  <si>
    <t>房屋租金</t>
  </si>
  <si>
    <t>大院绿化美化</t>
  </si>
  <si>
    <t>全区党政机关办公用房管理统计项目</t>
  </si>
  <si>
    <t>外聘人员经费</t>
  </si>
  <si>
    <t>2020年工程项目质保金</t>
  </si>
  <si>
    <t>公共维护费</t>
  </si>
  <si>
    <t>公共水电及取暖费（含信访办）</t>
  </si>
  <si>
    <t>食堂经费</t>
  </si>
  <si>
    <t>应急值班司机绩效奖金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</si>
</sst>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00_ "/>
    <numFmt numFmtId="182" formatCode="0_);[Red]\(0\)"/>
    <numFmt numFmtId="183" formatCode="0.00_);[Red]\(0.00\)"/>
    <numFmt numFmtId="184" formatCode="0.00_ "/>
  </numFmts>
  <fonts count="54">
    <font>
      <sz val="12"/>
      <name val="宋体"/>
      <family val="0"/>
    </font>
    <font>
      <sz val="11"/>
      <name val="宋体"/>
      <family val="0"/>
    </font>
    <font>
      <sz val="10"/>
      <name val="宋体"/>
      <family val="0"/>
    </font>
    <font>
      <b/>
      <sz val="16"/>
      <color indexed="8"/>
      <name val="宋体"/>
      <family val="0"/>
    </font>
    <font>
      <b/>
      <sz val="9"/>
      <color indexed="8"/>
      <name val="宋体"/>
      <family val="0"/>
    </font>
    <font>
      <sz val="9"/>
      <name val="宋体"/>
      <family val="0"/>
    </font>
    <font>
      <sz val="11"/>
      <color indexed="8"/>
      <name val="宋体"/>
      <family val="0"/>
    </font>
    <font>
      <b/>
      <sz val="11"/>
      <color indexed="8"/>
      <name val="宋体"/>
      <family val="0"/>
    </font>
    <font>
      <b/>
      <sz val="11"/>
      <name val="宋体"/>
      <family val="0"/>
    </font>
    <font>
      <b/>
      <sz val="16"/>
      <name val="宋体"/>
      <family val="0"/>
    </font>
    <font>
      <sz val="10"/>
      <name val="Arial"/>
      <family val="2"/>
    </font>
    <font>
      <sz val="12"/>
      <color indexed="8"/>
      <name val="宋体"/>
      <family val="0"/>
    </font>
    <font>
      <sz val="9"/>
      <color indexed="8"/>
      <name val="宋体"/>
      <family val="0"/>
    </font>
    <font>
      <sz val="10"/>
      <color indexed="8"/>
      <name val="宋体"/>
      <family val="0"/>
    </font>
    <font>
      <sz val="11"/>
      <color indexed="10"/>
      <name val="宋体"/>
      <family val="0"/>
    </font>
    <font>
      <sz val="11"/>
      <color indexed="9"/>
      <name val="宋体"/>
      <family val="0"/>
    </font>
    <font>
      <sz val="11"/>
      <color indexed="37"/>
      <name val="宋体"/>
      <family val="0"/>
    </font>
    <font>
      <sz val="11"/>
      <color indexed="53"/>
      <name val="宋体"/>
      <family val="0"/>
    </font>
    <font>
      <b/>
      <sz val="11"/>
      <color indexed="53"/>
      <name val="宋体"/>
      <family val="0"/>
    </font>
    <font>
      <sz val="11"/>
      <color indexed="62"/>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20"/>
      <name val="宋体"/>
      <family val="0"/>
    </font>
    <font>
      <b/>
      <sz val="15"/>
      <color indexed="62"/>
      <name val="宋体"/>
      <family val="0"/>
    </font>
    <font>
      <sz val="11"/>
      <color indexed="60"/>
      <name val="宋体"/>
      <family val="0"/>
    </font>
    <font>
      <b/>
      <sz val="13"/>
      <color indexed="62"/>
      <name val="宋体"/>
      <family val="0"/>
    </font>
    <font>
      <b/>
      <sz val="11"/>
      <color indexed="63"/>
      <name val="宋体"/>
      <family val="0"/>
    </font>
    <font>
      <sz val="11"/>
      <color indexed="5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sz val="11"/>
      <color indexed="8"/>
      <name val="Calibri"/>
      <family val="0"/>
    </font>
    <font>
      <sz val="11"/>
      <color indexed="8"/>
      <name val="Cambria"/>
      <family val="0"/>
    </font>
    <font>
      <sz val="1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
      <left style="thin">
        <color indexed="8"/>
      </left>
      <right>
        <color indexed="63"/>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color indexed="63"/>
      </left>
      <right style="thin">
        <color rgb="FF000000"/>
      </right>
      <top>
        <color indexed="63"/>
      </top>
      <bottom>
        <color indexed="63"/>
      </bottom>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style="thin"/>
    </border>
    <border>
      <left>
        <color indexed="63"/>
      </left>
      <right style="thin">
        <color indexed="8"/>
      </right>
      <top style="thin">
        <color indexed="8"/>
      </top>
      <bottom>
        <color indexed="63"/>
      </bottom>
    </border>
    <border>
      <left>
        <color indexed="63"/>
      </left>
      <right>
        <color indexed="63"/>
      </right>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10" fillId="0" borderId="0" applyFont="0" applyFill="0" applyBorder="0" applyAlignment="0" applyProtection="0"/>
    <xf numFmtId="177" fontId="1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1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210">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6"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43" fontId="7" fillId="33" borderId="10" xfId="0" applyNumberFormat="1" applyFont="1" applyFill="1" applyBorder="1" applyAlignment="1" applyProtection="1">
      <alignment horizontal="right" vertical="center" wrapText="1"/>
      <protection/>
    </xf>
    <xf numFmtId="0" fontId="1" fillId="0" borderId="10" xfId="0" applyFont="1" applyBorder="1" applyAlignment="1">
      <alignment horizontal="center" vertical="center"/>
    </xf>
    <xf numFmtId="181" fontId="1" fillId="0" borderId="10" xfId="0" applyNumberFormat="1" applyFont="1" applyBorder="1" applyAlignment="1">
      <alignment horizontal="right" vertical="center"/>
    </xf>
    <xf numFmtId="0" fontId="1" fillId="0" borderId="13" xfId="0" applyFont="1" applyBorder="1" applyAlignment="1">
      <alignment horizontal="center" vertical="center"/>
    </xf>
    <xf numFmtId="181" fontId="1" fillId="0" borderId="13" xfId="0" applyNumberFormat="1" applyFont="1" applyBorder="1" applyAlignment="1">
      <alignment horizontal="right" vertical="center"/>
    </xf>
    <xf numFmtId="0" fontId="0" fillId="33" borderId="0" xfId="0" applyFill="1" applyAlignment="1">
      <alignment/>
    </xf>
    <xf numFmtId="182" fontId="0" fillId="0" borderId="0" xfId="0" applyNumberFormat="1" applyAlignment="1">
      <alignment horizontal="center"/>
    </xf>
    <xf numFmtId="0" fontId="2" fillId="33" borderId="0" xfId="0" applyFont="1" applyFill="1" applyAlignment="1">
      <alignment horizontal="left" vertical="center"/>
    </xf>
    <xf numFmtId="182" fontId="0" fillId="33" borderId="0" xfId="0" applyNumberFormat="1" applyFill="1" applyAlignment="1">
      <alignment horizontal="center"/>
    </xf>
    <xf numFmtId="180" fontId="3" fillId="33" borderId="0" xfId="0" applyNumberFormat="1" applyFont="1" applyFill="1" applyBorder="1" applyAlignment="1" applyProtection="1">
      <alignment vertical="center"/>
      <protection/>
    </xf>
    <xf numFmtId="182" fontId="6"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182" fontId="7" fillId="33" borderId="10" xfId="0" applyNumberFormat="1" applyFont="1" applyFill="1" applyBorder="1" applyAlignment="1" applyProtection="1">
      <alignment horizontal="center" vertical="center" wrapText="1"/>
      <protection/>
    </xf>
    <xf numFmtId="43" fontId="1" fillId="0" borderId="10" xfId="0" applyNumberFormat="1" applyFont="1" applyBorder="1" applyAlignment="1">
      <alignment vertical="center"/>
    </xf>
    <xf numFmtId="183" fontId="1" fillId="33" borderId="10" xfId="0" applyNumberFormat="1" applyFont="1" applyFill="1" applyBorder="1" applyAlignment="1">
      <alignment horizontal="center" vertical="center" wrapText="1"/>
    </xf>
    <xf numFmtId="181" fontId="1" fillId="0" borderId="10" xfId="0" applyNumberFormat="1" applyFont="1" applyBorder="1" applyAlignment="1">
      <alignment horizontal="center" vertical="center"/>
    </xf>
    <xf numFmtId="0" fontId="1" fillId="0" borderId="10" xfId="0" applyFont="1" applyBorder="1" applyAlignment="1">
      <alignment vertical="center"/>
    </xf>
    <xf numFmtId="0" fontId="5"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xf>
    <xf numFmtId="49" fontId="6" fillId="33" borderId="14"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7" fillId="33" borderId="11" xfId="0" applyNumberFormat="1" applyFont="1" applyFill="1" applyBorder="1" applyAlignment="1" applyProtection="1">
      <alignment horizontal="center" vertical="center" wrapText="1"/>
      <protection/>
    </xf>
    <xf numFmtId="49" fontId="7" fillId="33" borderId="12" xfId="0" applyNumberFormat="1" applyFont="1" applyFill="1" applyBorder="1" applyAlignment="1" applyProtection="1">
      <alignment horizontal="center" vertical="center" wrapText="1"/>
      <protection/>
    </xf>
    <xf numFmtId="43" fontId="7" fillId="33" borderId="10" xfId="0" applyNumberFormat="1" applyFont="1" applyFill="1" applyBorder="1" applyAlignment="1" applyProtection="1">
      <alignment horizontal="center" vertical="center" wrapText="1"/>
      <protection/>
    </xf>
    <xf numFmtId="0" fontId="1" fillId="0" borderId="10" xfId="0" applyFont="1" applyBorder="1" applyAlignment="1">
      <alignment/>
    </xf>
    <xf numFmtId="43" fontId="6" fillId="33" borderId="10" xfId="0" applyNumberFormat="1" applyFont="1" applyFill="1" applyBorder="1" applyAlignment="1" applyProtection="1">
      <alignment horizontal="center" vertical="center" wrapText="1"/>
      <protection/>
    </xf>
    <xf numFmtId="43" fontId="1" fillId="0" borderId="10" xfId="0" applyNumberFormat="1" applyFont="1" applyBorder="1" applyAlignment="1">
      <alignment horizontal="center" vertical="center"/>
    </xf>
    <xf numFmtId="43" fontId="1" fillId="0" borderId="10" xfId="0" applyNumberFormat="1" applyFont="1" applyBorder="1" applyAlignment="1">
      <alignment/>
    </xf>
    <xf numFmtId="0" fontId="1" fillId="0" borderId="10" xfId="0" applyFont="1" applyBorder="1" applyAlignment="1">
      <alignment/>
    </xf>
    <xf numFmtId="0" fontId="1" fillId="0" borderId="0" xfId="0" applyFont="1" applyAlignment="1">
      <alignment horizontal="left" vertical="center"/>
    </xf>
    <xf numFmtId="0" fontId="1" fillId="33" borderId="10" xfId="0" applyFont="1" applyFill="1" applyBorder="1" applyAlignment="1">
      <alignment vertical="center"/>
    </xf>
    <xf numFmtId="0" fontId="2" fillId="0" borderId="0" xfId="0" applyFont="1" applyFill="1" applyAlignment="1">
      <alignment horizontal="center" vertical="center" wrapText="1"/>
    </xf>
    <xf numFmtId="183" fontId="1" fillId="33" borderId="0" xfId="0" applyNumberFormat="1" applyFont="1" applyFill="1" applyAlignment="1">
      <alignment horizontal="center" vertical="center" wrapText="1"/>
    </xf>
    <xf numFmtId="184" fontId="5" fillId="33" borderId="0" xfId="0" applyNumberFormat="1" applyFont="1" applyFill="1" applyAlignment="1">
      <alignment horizontal="center" vertical="center" wrapText="1"/>
    </xf>
    <xf numFmtId="183" fontId="6" fillId="33" borderId="10" xfId="0" applyNumberFormat="1" applyFont="1" applyFill="1" applyBorder="1" applyAlignment="1" applyProtection="1">
      <alignment horizontal="center" vertical="center" wrapText="1"/>
      <protection/>
    </xf>
    <xf numFmtId="183" fontId="6" fillId="33" borderId="16" xfId="0" applyNumberFormat="1" applyFont="1" applyFill="1" applyBorder="1" applyAlignment="1" applyProtection="1">
      <alignment horizontal="center" vertical="center" wrapText="1"/>
      <protection/>
    </xf>
    <xf numFmtId="180" fontId="6" fillId="0" borderId="10" xfId="0" applyNumberFormat="1" applyFont="1" applyBorder="1" applyAlignment="1" applyProtection="1">
      <alignment horizontal="center" vertical="center" wrapText="1"/>
      <protection/>
    </xf>
    <xf numFmtId="183" fontId="6" fillId="33" borderId="17" xfId="0" applyNumberFormat="1" applyFont="1" applyFill="1" applyBorder="1" applyAlignment="1" applyProtection="1">
      <alignment horizontal="center" vertical="center" wrapText="1"/>
      <protection/>
    </xf>
    <xf numFmtId="183" fontId="8" fillId="33" borderId="11" xfId="0" applyNumberFormat="1" applyFont="1" applyFill="1" applyBorder="1" applyAlignment="1">
      <alignment horizontal="center" vertical="center" wrapText="1"/>
    </xf>
    <xf numFmtId="183" fontId="8" fillId="33" borderId="12" xfId="0" applyNumberFormat="1" applyFont="1" applyFill="1" applyBorder="1" applyAlignment="1">
      <alignment horizontal="center" vertical="center" wrapText="1"/>
    </xf>
    <xf numFmtId="183" fontId="8" fillId="33" borderId="18" xfId="0" applyNumberFormat="1" applyFont="1" applyFill="1" applyBorder="1" applyAlignment="1">
      <alignment horizontal="center" vertical="center" wrapText="1"/>
    </xf>
    <xf numFmtId="43" fontId="7" fillId="0" borderId="19" xfId="0" applyNumberFormat="1" applyFont="1" applyBorder="1" applyAlignment="1" applyProtection="1">
      <alignment horizontal="right" vertical="center" wrapText="1"/>
      <protection/>
    </xf>
    <xf numFmtId="43" fontId="7" fillId="0" borderId="10" xfId="0" applyNumberFormat="1" applyFont="1" applyBorder="1" applyAlignment="1" applyProtection="1">
      <alignment horizontal="right" vertical="center" wrapText="1"/>
      <protection/>
    </xf>
    <xf numFmtId="43" fontId="1" fillId="33" borderId="11" xfId="0" applyNumberFormat="1" applyFont="1" applyFill="1" applyBorder="1" applyAlignment="1">
      <alignment horizontal="right" vertical="center" wrapText="1"/>
    </xf>
    <xf numFmtId="43" fontId="1" fillId="34" borderId="10" xfId="0" applyNumberFormat="1" applyFont="1" applyFill="1" applyBorder="1" applyAlignment="1">
      <alignment horizontal="right" vertical="center" wrapText="1"/>
    </xf>
    <xf numFmtId="181" fontId="2" fillId="33" borderId="0" xfId="0" applyNumberFormat="1" applyFont="1" applyFill="1" applyAlignment="1">
      <alignment horizontal="left" vertical="center" wrapText="1"/>
    </xf>
    <xf numFmtId="0" fontId="1" fillId="33" borderId="0" xfId="63" applyFont="1" applyFill="1">
      <alignment vertical="center"/>
      <protection/>
    </xf>
    <xf numFmtId="0" fontId="0" fillId="33" borderId="0" xfId="63" applyFill="1">
      <alignment vertical="center"/>
      <protection/>
    </xf>
    <xf numFmtId="0" fontId="9" fillId="33" borderId="0" xfId="63" applyFont="1" applyFill="1" applyBorder="1" applyAlignment="1">
      <alignment horizontal="center" vertical="center" shrinkToFit="1"/>
      <protection/>
    </xf>
    <xf numFmtId="0" fontId="10" fillId="33" borderId="0" xfId="0" applyFont="1" applyFill="1" applyAlignment="1">
      <alignment horizontal="left" vertical="center"/>
    </xf>
    <xf numFmtId="184" fontId="5" fillId="33" borderId="0" xfId="0" applyNumberFormat="1" applyFont="1" applyFill="1" applyAlignment="1">
      <alignment horizontal="right" vertical="center" wrapText="1"/>
    </xf>
    <xf numFmtId="0" fontId="6"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7" fillId="33" borderId="10" xfId="0" applyFont="1" applyFill="1" applyBorder="1" applyAlignment="1">
      <alignment horizontal="center" vertical="center" wrapText="1"/>
    </xf>
    <xf numFmtId="43" fontId="7" fillId="0" borderId="20" xfId="0" applyNumberFormat="1" applyFont="1" applyFill="1" applyBorder="1" applyAlignment="1" applyProtection="1">
      <alignment horizontal="right" vertical="center" wrapText="1"/>
      <protection/>
    </xf>
    <xf numFmtId="181" fontId="6" fillId="0" borderId="20" xfId="0" applyNumberFormat="1" applyFont="1" applyFill="1" applyBorder="1" applyAlignment="1" applyProtection="1">
      <alignment horizontal="right" vertical="center" wrapText="1"/>
      <protection/>
    </xf>
    <xf numFmtId="0" fontId="6" fillId="33" borderId="10" xfId="0" applyFont="1" applyFill="1" applyBorder="1" applyAlignment="1">
      <alignment horizontal="center" vertical="center"/>
    </xf>
    <xf numFmtId="180" fontId="8" fillId="33" borderId="0" xfId="63" applyNumberFormat="1" applyFont="1" applyFill="1" applyAlignment="1">
      <alignment vertical="center" wrapText="1"/>
      <protection/>
    </xf>
    <xf numFmtId="180" fontId="1" fillId="33" borderId="0" xfId="63" applyNumberFormat="1" applyFont="1" applyFill="1" applyAlignment="1">
      <alignment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1" fontId="2" fillId="33" borderId="0" xfId="0" applyNumberFormat="1" applyFont="1" applyFill="1" applyAlignment="1">
      <alignment vertical="center" wrapText="1"/>
    </xf>
    <xf numFmtId="180" fontId="9" fillId="33" borderId="0" xfId="63" applyNumberFormat="1" applyFont="1" applyFill="1" applyAlignment="1">
      <alignment horizontal="center" vertical="center" wrapText="1"/>
      <protection/>
    </xf>
    <xf numFmtId="180" fontId="6" fillId="0" borderId="20" xfId="0" applyNumberFormat="1" applyFont="1" applyBorder="1" applyAlignment="1" applyProtection="1">
      <alignment horizontal="center" vertical="center" wrapText="1"/>
      <protection/>
    </xf>
    <xf numFmtId="180" fontId="6" fillId="0" borderId="21" xfId="0" applyNumberFormat="1"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180" fontId="6" fillId="0" borderId="22" xfId="0" applyNumberFormat="1" applyFont="1" applyBorder="1" applyAlignment="1" applyProtection="1">
      <alignment horizontal="center" vertical="center" wrapText="1"/>
      <protection/>
    </xf>
    <xf numFmtId="0" fontId="50" fillId="0" borderId="23" xfId="0" applyFont="1" applyBorder="1" applyAlignment="1" applyProtection="1">
      <alignment horizontal="center" vertical="center"/>
      <protection/>
    </xf>
    <xf numFmtId="0" fontId="50" fillId="0" borderId="24" xfId="0" applyFont="1" applyBorder="1" applyAlignment="1" applyProtection="1">
      <alignment horizontal="center" vertical="center"/>
      <protection/>
    </xf>
    <xf numFmtId="43" fontId="50" fillId="0" borderId="20" xfId="0" applyNumberFormat="1" applyFont="1" applyBorder="1" applyAlignment="1" applyProtection="1">
      <alignment horizontal="right" vertical="center"/>
      <protection/>
    </xf>
    <xf numFmtId="0" fontId="50" fillId="0" borderId="20" xfId="0" applyFont="1" applyBorder="1" applyAlignment="1" applyProtection="1">
      <alignment vertical="center"/>
      <protection/>
    </xf>
    <xf numFmtId="0" fontId="51" fillId="0" borderId="20" xfId="0" applyFont="1" applyBorder="1" applyAlignment="1" applyProtection="1">
      <alignment vertical="center"/>
      <protection/>
    </xf>
    <xf numFmtId="184" fontId="51" fillId="0" borderId="20" xfId="0" applyNumberFormat="1" applyFont="1" applyBorder="1" applyAlignment="1" applyProtection="1">
      <alignment horizontal="right" vertical="center"/>
      <protection/>
    </xf>
    <xf numFmtId="43" fontId="51" fillId="0" borderId="20" xfId="0" applyNumberFormat="1" applyFont="1" applyBorder="1" applyAlignment="1" applyProtection="1">
      <alignment horizontal="right" vertical="center"/>
      <protection/>
    </xf>
    <xf numFmtId="180" fontId="2" fillId="33" borderId="0" xfId="63" applyNumberFormat="1" applyFont="1" applyFill="1" applyAlignment="1">
      <alignment vertical="center"/>
      <protection/>
    </xf>
    <xf numFmtId="180" fontId="2" fillId="33" borderId="0" xfId="63" applyNumberFormat="1" applyFont="1" applyFill="1" applyAlignment="1">
      <alignment horizontal="left" vertical="center" wrapText="1"/>
      <protection/>
    </xf>
    <xf numFmtId="180" fontId="9" fillId="33" borderId="0" xfId="63" applyNumberFormat="1" applyFont="1" applyFill="1" applyAlignment="1">
      <alignment horizontal="center" vertical="center"/>
      <protection/>
    </xf>
    <xf numFmtId="184" fontId="5" fillId="33" borderId="0" xfId="0" applyNumberFormat="1" applyFont="1" applyFill="1" applyAlignment="1">
      <alignment horizontal="right" vertical="center"/>
    </xf>
    <xf numFmtId="180" fontId="6" fillId="0" borderId="21" xfId="0" applyNumberFormat="1" applyFont="1" applyBorder="1" applyAlignment="1" applyProtection="1">
      <alignment horizontal="center" vertical="center"/>
      <protection/>
    </xf>
    <xf numFmtId="180" fontId="6" fillId="0" borderId="22" xfId="0" applyNumberFormat="1" applyFont="1" applyBorder="1" applyAlignment="1" applyProtection="1">
      <alignment horizontal="center" vertical="center"/>
      <protection/>
    </xf>
    <xf numFmtId="0" fontId="8" fillId="33" borderId="12" xfId="63" applyNumberFormat="1" applyFont="1" applyFill="1" applyBorder="1" applyAlignment="1">
      <alignment horizontal="center" vertical="center" wrapText="1"/>
      <protection/>
    </xf>
    <xf numFmtId="0" fontId="8" fillId="33" borderId="25" xfId="63" applyNumberFormat="1" applyFont="1" applyFill="1" applyBorder="1" applyAlignment="1">
      <alignment horizontal="center" vertical="center" wrapText="1"/>
      <protection/>
    </xf>
    <xf numFmtId="43" fontId="50" fillId="0" borderId="20" xfId="0" applyNumberFormat="1" applyFont="1" applyFill="1" applyBorder="1" applyAlignment="1" applyProtection="1">
      <alignment vertical="center"/>
      <protection/>
    </xf>
    <xf numFmtId="0" fontId="52" fillId="0" borderId="20" xfId="0" applyFont="1" applyBorder="1" applyAlignment="1" applyProtection="1">
      <alignment vertical="center"/>
      <protection/>
    </xf>
    <xf numFmtId="43" fontId="51" fillId="0" borderId="20" xfId="0" applyNumberFormat="1" applyFont="1" applyFill="1" applyBorder="1" applyAlignment="1" applyProtection="1">
      <alignment vertical="center"/>
      <protection/>
    </xf>
    <xf numFmtId="43" fontId="53" fillId="33" borderId="10" xfId="63" applyNumberFormat="1" applyFont="1" applyFill="1" applyBorder="1" applyAlignment="1">
      <alignment vertical="center"/>
      <protection/>
    </xf>
    <xf numFmtId="184" fontId="51" fillId="0" borderId="20" xfId="0" applyNumberFormat="1" applyFont="1" applyFill="1" applyBorder="1" applyAlignment="1" applyProtection="1">
      <alignment vertical="center"/>
      <protection/>
    </xf>
    <xf numFmtId="184" fontId="1" fillId="33" borderId="26" xfId="63" applyNumberFormat="1" applyFont="1" applyFill="1" applyBorder="1" applyAlignment="1">
      <alignment vertical="center"/>
      <protection/>
    </xf>
    <xf numFmtId="0" fontId="1" fillId="33" borderId="0" xfId="0" applyFont="1" applyFill="1" applyBorder="1" applyAlignment="1">
      <alignment/>
    </xf>
    <xf numFmtId="0" fontId="1" fillId="33" borderId="0" xfId="0" applyFont="1" applyFill="1" applyAlignment="1">
      <alignment/>
    </xf>
    <xf numFmtId="43" fontId="0" fillId="33" borderId="0" xfId="0" applyNumberFormat="1" applyFill="1" applyAlignment="1">
      <alignment/>
    </xf>
    <xf numFmtId="0" fontId="0" fillId="33" borderId="0" xfId="0" applyFill="1" applyAlignment="1">
      <alignment horizontal="center" vertical="center" wrapText="1"/>
    </xf>
    <xf numFmtId="0" fontId="11" fillId="33" borderId="0" xfId="0" applyFont="1" applyFill="1" applyBorder="1" applyAlignment="1">
      <alignment horizontal="left" vertical="center" shrinkToFit="1"/>
    </xf>
    <xf numFmtId="43" fontId="11" fillId="33" borderId="0" xfId="0" applyNumberFormat="1"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2" fillId="33" borderId="0" xfId="0" applyFont="1" applyFill="1" applyBorder="1" applyAlignment="1">
      <alignment horizontal="left" vertical="center" shrinkToFit="1"/>
    </xf>
    <xf numFmtId="43" fontId="12" fillId="33" borderId="0" xfId="0" applyNumberFormat="1" applyFont="1" applyFill="1" applyBorder="1" applyAlignment="1">
      <alignment horizontal="left" vertical="center" shrinkToFit="1"/>
    </xf>
    <xf numFmtId="43" fontId="5" fillId="33" borderId="0" xfId="0" applyNumberFormat="1" applyFont="1" applyFill="1" applyAlignment="1">
      <alignment horizontal="center" vertical="center" wrapText="1"/>
    </xf>
    <xf numFmtId="0" fontId="12" fillId="33" borderId="0" xfId="0" applyFont="1" applyFill="1" applyBorder="1" applyAlignment="1">
      <alignment horizontal="right" vertical="center" shrinkToFit="1"/>
    </xf>
    <xf numFmtId="49" fontId="6" fillId="33" borderId="23" xfId="0" applyNumberFormat="1" applyFont="1" applyFill="1" applyBorder="1" applyAlignment="1" applyProtection="1">
      <alignment horizontal="center" vertical="center"/>
      <protection/>
    </xf>
    <xf numFmtId="49" fontId="6" fillId="33" borderId="27" xfId="0" applyNumberFormat="1" applyFont="1" applyFill="1" applyBorder="1" applyAlignment="1" applyProtection="1">
      <alignment horizontal="center" vertical="center"/>
      <protection/>
    </xf>
    <xf numFmtId="49" fontId="6" fillId="33" borderId="24" xfId="0" applyNumberFormat="1" applyFont="1" applyFill="1" applyBorder="1" applyAlignment="1" applyProtection="1">
      <alignment horizontal="center" vertical="center"/>
      <protection/>
    </xf>
    <xf numFmtId="49" fontId="6" fillId="33" borderId="21" xfId="0" applyNumberFormat="1" applyFont="1" applyFill="1" applyBorder="1" applyAlignment="1" applyProtection="1">
      <alignment horizontal="center" vertical="center" wrapText="1"/>
      <protection/>
    </xf>
    <xf numFmtId="43" fontId="6" fillId="33" borderId="28" xfId="0" applyNumberFormat="1" applyFont="1" applyFill="1" applyBorder="1" applyAlignment="1" applyProtection="1">
      <alignment horizontal="center" vertical="center"/>
      <protection/>
    </xf>
    <xf numFmtId="49" fontId="6" fillId="33" borderId="21" xfId="0" applyNumberFormat="1" applyFont="1" applyFill="1" applyBorder="1" applyAlignment="1" applyProtection="1">
      <alignment horizontal="center" vertical="center"/>
      <protection/>
    </xf>
    <xf numFmtId="49" fontId="6" fillId="33" borderId="29" xfId="0" applyNumberFormat="1" applyFont="1" applyFill="1" applyBorder="1" applyAlignment="1" applyProtection="1">
      <alignment horizontal="center" vertical="center" wrapText="1"/>
      <protection/>
    </xf>
    <xf numFmtId="43" fontId="6" fillId="33" borderId="30" xfId="0" applyNumberFormat="1" applyFont="1" applyFill="1" applyBorder="1" applyAlignment="1" applyProtection="1">
      <alignment horizontal="center" vertical="center"/>
      <protection/>
    </xf>
    <xf numFmtId="43" fontId="6" fillId="33" borderId="10" xfId="0" applyNumberFormat="1"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43" fontId="7" fillId="0" borderId="20" xfId="0" applyNumberFormat="1" applyFont="1" applyFill="1" applyBorder="1" applyAlignment="1" applyProtection="1">
      <alignment vertical="center"/>
      <protection/>
    </xf>
    <xf numFmtId="0" fontId="6" fillId="0" borderId="20" xfId="0" applyFont="1" applyFill="1" applyBorder="1" applyAlignment="1" applyProtection="1">
      <alignment horizontal="right" vertical="center"/>
      <protection/>
    </xf>
    <xf numFmtId="0" fontId="6" fillId="0" borderId="20" xfId="0" applyFont="1" applyFill="1" applyBorder="1" applyAlignment="1" applyProtection="1">
      <alignment vertical="center"/>
      <protection/>
    </xf>
    <xf numFmtId="4" fontId="6" fillId="0" borderId="20" xfId="0" applyNumberFormat="1" applyFont="1" applyFill="1" applyBorder="1" applyAlignment="1" applyProtection="1">
      <alignment horizontal="right" vertical="center"/>
      <protection/>
    </xf>
    <xf numFmtId="4" fontId="6" fillId="0" borderId="20" xfId="0" applyNumberFormat="1" applyFont="1" applyFill="1" applyBorder="1" applyAlignment="1" applyProtection="1">
      <alignment horizontal="right" vertical="center" wrapText="1"/>
      <protection/>
    </xf>
    <xf numFmtId="0" fontId="11" fillId="33" borderId="0" xfId="0" applyFont="1" applyFill="1" applyBorder="1" applyAlignment="1">
      <alignment horizontal="right" vertical="center" shrinkToFit="1"/>
    </xf>
    <xf numFmtId="49" fontId="11" fillId="33" borderId="0" xfId="0" applyNumberFormat="1" applyFont="1" applyFill="1" applyBorder="1" applyAlignment="1">
      <alignment horizontal="right" vertical="center" shrinkToFit="1"/>
    </xf>
    <xf numFmtId="0" fontId="1" fillId="33" borderId="0" xfId="0" applyFont="1" applyFill="1" applyBorder="1" applyAlignment="1">
      <alignment horizontal="center" vertical="center" wrapText="1"/>
    </xf>
    <xf numFmtId="0" fontId="1" fillId="33" borderId="0" xfId="0" applyFont="1" applyFill="1" applyAlignment="1">
      <alignment horizontal="center" vertical="center" wrapText="1"/>
    </xf>
    <xf numFmtId="181" fontId="1" fillId="33" borderId="0" xfId="0" applyNumberFormat="1" applyFont="1" applyFill="1" applyAlignment="1">
      <alignment/>
    </xf>
    <xf numFmtId="181" fontId="8" fillId="33" borderId="0" xfId="0" applyNumberFormat="1" applyFont="1" applyFill="1" applyAlignment="1">
      <alignment/>
    </xf>
    <xf numFmtId="181" fontId="0" fillId="33" borderId="0" xfId="0" applyNumberFormat="1" applyFill="1" applyAlignment="1">
      <alignment/>
    </xf>
    <xf numFmtId="181" fontId="0" fillId="33" borderId="0" xfId="0" applyNumberFormat="1" applyFill="1" applyAlignment="1">
      <alignment horizontal="center" vertical="center" wrapText="1"/>
    </xf>
    <xf numFmtId="181" fontId="12" fillId="33" borderId="0" xfId="0" applyNumberFormat="1" applyFont="1" applyFill="1" applyBorder="1" applyAlignment="1">
      <alignment horizontal="left" shrinkToFit="1"/>
    </xf>
    <xf numFmtId="181" fontId="11" fillId="33" borderId="0" xfId="0" applyNumberFormat="1" applyFont="1" applyFill="1" applyBorder="1" applyAlignment="1">
      <alignment horizontal="left" vertical="center" shrinkToFit="1"/>
    </xf>
    <xf numFmtId="181" fontId="3" fillId="33" borderId="0" xfId="0" applyNumberFormat="1" applyFont="1" applyFill="1" applyBorder="1" applyAlignment="1">
      <alignment horizontal="center" vertical="center" shrinkToFit="1"/>
    </xf>
    <xf numFmtId="181" fontId="11" fillId="33" borderId="34" xfId="0" applyNumberFormat="1" applyFont="1" applyFill="1" applyBorder="1" applyAlignment="1">
      <alignment horizontal="left" vertical="center" shrinkToFit="1"/>
    </xf>
    <xf numFmtId="181" fontId="12" fillId="33" borderId="34" xfId="0" applyNumberFormat="1" applyFont="1" applyFill="1" applyBorder="1" applyAlignment="1">
      <alignment horizontal="left" vertical="center" shrinkToFit="1"/>
    </xf>
    <xf numFmtId="181" fontId="12" fillId="33" borderId="34" xfId="0" applyNumberFormat="1" applyFont="1" applyFill="1" applyBorder="1" applyAlignment="1">
      <alignment horizontal="right" vertical="center" shrinkToFit="1"/>
    </xf>
    <xf numFmtId="181" fontId="6" fillId="33" borderId="20" xfId="0" applyNumberFormat="1" applyFont="1" applyFill="1" applyBorder="1" applyAlignment="1">
      <alignment horizontal="center" vertical="center" shrinkToFit="1"/>
    </xf>
    <xf numFmtId="181" fontId="6" fillId="33" borderId="35" xfId="0" applyNumberFormat="1" applyFont="1" applyFill="1" applyBorder="1" applyAlignment="1">
      <alignment horizontal="center" vertical="center" wrapText="1" shrinkToFit="1"/>
    </xf>
    <xf numFmtId="181" fontId="6" fillId="33" borderId="36" xfId="0" applyNumberFormat="1" applyFont="1" applyFill="1" applyBorder="1" applyAlignment="1">
      <alignment horizontal="center" vertical="center" wrapText="1" shrinkToFit="1"/>
    </xf>
    <xf numFmtId="181" fontId="6" fillId="33" borderId="21" xfId="0" applyNumberFormat="1" applyFont="1" applyFill="1" applyBorder="1" applyAlignment="1">
      <alignment horizontal="center" vertical="center" shrinkToFit="1"/>
    </xf>
    <xf numFmtId="181" fontId="6" fillId="33" borderId="35" xfId="0" applyNumberFormat="1" applyFont="1" applyFill="1" applyBorder="1" applyAlignment="1">
      <alignment horizontal="center" vertical="center" shrinkToFit="1"/>
    </xf>
    <xf numFmtId="0" fontId="6" fillId="0" borderId="23"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181" fontId="6" fillId="33" borderId="10" xfId="0" applyNumberFormat="1" applyFont="1" applyFill="1" applyBorder="1" applyAlignment="1">
      <alignment horizontal="center" vertical="center" shrinkToFit="1"/>
    </xf>
    <xf numFmtId="181" fontId="6" fillId="33" borderId="27" xfId="0" applyNumberFormat="1" applyFont="1" applyFill="1" applyBorder="1" applyAlignment="1">
      <alignment horizontal="center" vertical="center" wrapText="1" shrinkToFit="1"/>
    </xf>
    <xf numFmtId="181" fontId="6" fillId="33" borderId="37" xfId="0" applyNumberFormat="1" applyFont="1" applyFill="1" applyBorder="1" applyAlignment="1">
      <alignment horizontal="center" vertical="center" shrinkToFit="1"/>
    </xf>
    <xf numFmtId="181" fontId="6" fillId="33" borderId="38" xfId="0" applyNumberFormat="1" applyFont="1" applyFill="1" applyBorder="1" applyAlignment="1">
      <alignment horizontal="center" vertical="center" shrinkToFit="1"/>
    </xf>
    <xf numFmtId="0" fontId="6" fillId="0" borderId="39" xfId="0" applyFont="1" applyBorder="1" applyAlignment="1" applyProtection="1">
      <alignment horizontal="center" vertical="center"/>
      <protection/>
    </xf>
    <xf numFmtId="181" fontId="6" fillId="33" borderId="14" xfId="0" applyNumberFormat="1" applyFont="1" applyFill="1" applyBorder="1" applyAlignment="1">
      <alignment horizontal="center" vertical="center" shrinkToFit="1"/>
    </xf>
    <xf numFmtId="181" fontId="6" fillId="33" borderId="40" xfId="0" applyNumberFormat="1" applyFont="1" applyFill="1" applyBorder="1" applyAlignment="1">
      <alignment horizontal="center" vertical="center" wrapText="1" shrinkToFit="1"/>
    </xf>
    <xf numFmtId="181" fontId="7" fillId="33" borderId="10" xfId="0" applyNumberFormat="1" applyFont="1" applyFill="1" applyBorder="1" applyAlignment="1">
      <alignment horizontal="center" vertical="center" shrinkToFit="1"/>
    </xf>
    <xf numFmtId="43" fontId="7" fillId="33" borderId="10" xfId="0" applyNumberFormat="1" applyFont="1" applyFill="1" applyBorder="1" applyAlignment="1">
      <alignment horizontal="right" vertical="center" shrinkToFit="1"/>
    </xf>
    <xf numFmtId="181" fontId="7" fillId="33" borderId="11" xfId="0" applyNumberFormat="1" applyFont="1" applyFill="1" applyBorder="1" applyAlignment="1">
      <alignment horizontal="center" vertical="center" shrinkToFit="1"/>
    </xf>
    <xf numFmtId="181" fontId="7" fillId="33" borderId="12" xfId="0" applyNumberFormat="1" applyFont="1" applyFill="1" applyBorder="1" applyAlignment="1">
      <alignment horizontal="center" vertical="center" shrinkToFit="1"/>
    </xf>
    <xf numFmtId="181" fontId="7" fillId="33" borderId="25" xfId="0" applyNumberFormat="1" applyFont="1" applyFill="1" applyBorder="1" applyAlignment="1">
      <alignment horizontal="center" vertical="center" shrinkToFit="1"/>
    </xf>
    <xf numFmtId="43" fontId="50" fillId="0" borderId="10" xfId="0" applyNumberFormat="1" applyFont="1" applyFill="1" applyBorder="1" applyAlignment="1" applyProtection="1">
      <alignment horizontal="right" vertical="center"/>
      <protection/>
    </xf>
    <xf numFmtId="181" fontId="6" fillId="33" borderId="41" xfId="0" applyNumberFormat="1" applyFont="1" applyFill="1" applyBorder="1" applyAlignment="1">
      <alignment horizontal="left" vertical="center" shrinkToFit="1"/>
    </xf>
    <xf numFmtId="43" fontId="51" fillId="0" borderId="14" xfId="0" applyNumberFormat="1"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181" fontId="6" fillId="33" borderId="0" xfId="0" applyNumberFormat="1" applyFont="1" applyFill="1" applyAlignment="1">
      <alignment horizontal="left" vertical="center" shrinkToFit="1"/>
    </xf>
    <xf numFmtId="43" fontId="51" fillId="0" borderId="42" xfId="0" applyNumberFormat="1" applyFont="1" applyFill="1" applyBorder="1" applyAlignment="1" applyProtection="1">
      <alignment horizontal="center" vertical="center"/>
      <protection/>
    </xf>
    <xf numFmtId="181" fontId="6" fillId="33" borderId="10" xfId="0" applyNumberFormat="1" applyFont="1" applyFill="1" applyBorder="1" applyAlignment="1">
      <alignment horizontal="left" vertical="center" shrinkToFit="1"/>
    </xf>
    <xf numFmtId="181" fontId="1" fillId="33" borderId="10" xfId="0" applyNumberFormat="1" applyFont="1" applyFill="1" applyBorder="1" applyAlignment="1">
      <alignment vertical="center"/>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43" fontId="6" fillId="0" borderId="10" xfId="0" applyNumberFormat="1" applyFont="1" applyFill="1" applyBorder="1" applyAlignment="1" applyProtection="1">
      <alignment horizontal="right" vertical="center"/>
      <protection/>
    </xf>
    <xf numFmtId="43" fontId="6" fillId="34" borderId="10" xfId="0" applyNumberFormat="1" applyFont="1" applyFill="1" applyBorder="1" applyAlignment="1">
      <alignment horizontal="right" shrinkToFit="1"/>
    </xf>
    <xf numFmtId="43" fontId="6" fillId="0" borderId="10" xfId="0" applyNumberFormat="1" applyFont="1" applyFill="1" applyBorder="1" applyAlignment="1" applyProtection="1">
      <alignment horizontal="right" vertical="center" wrapText="1"/>
      <protection/>
    </xf>
    <xf numFmtId="181" fontId="0" fillId="33" borderId="0" xfId="0" applyNumberFormat="1" applyFill="1" applyAlignment="1">
      <alignment/>
    </xf>
    <xf numFmtId="181" fontId="11" fillId="33" borderId="0" xfId="0" applyNumberFormat="1" applyFont="1" applyFill="1" applyBorder="1" applyAlignment="1">
      <alignment horizontal="right" vertical="center" shrinkToFit="1"/>
    </xf>
    <xf numFmtId="181" fontId="11" fillId="33" borderId="34" xfId="0" applyNumberFormat="1" applyFont="1" applyFill="1" applyBorder="1" applyAlignment="1">
      <alignment horizontal="right" vertical="center" shrinkToFit="1"/>
    </xf>
    <xf numFmtId="181" fontId="6" fillId="33" borderId="24" xfId="0" applyNumberFormat="1" applyFont="1" applyFill="1" applyBorder="1" applyAlignment="1">
      <alignment horizontal="center" vertical="center" wrapText="1" shrinkToFit="1"/>
    </xf>
    <xf numFmtId="181" fontId="1" fillId="33" borderId="23" xfId="0" applyNumberFormat="1" applyFont="1" applyFill="1" applyBorder="1" applyAlignment="1">
      <alignment horizontal="center" vertical="center" wrapText="1"/>
    </xf>
    <xf numFmtId="181" fontId="1" fillId="33" borderId="27" xfId="0" applyNumberFormat="1" applyFont="1" applyFill="1" applyBorder="1" applyAlignment="1">
      <alignment horizontal="center" vertical="center" wrapText="1"/>
    </xf>
    <xf numFmtId="181" fontId="1" fillId="33" borderId="24" xfId="0" applyNumberFormat="1" applyFont="1" applyFill="1" applyBorder="1" applyAlignment="1">
      <alignment horizontal="center" vertical="center" wrapText="1"/>
    </xf>
    <xf numFmtId="181" fontId="1" fillId="33" borderId="21" xfId="0" applyNumberFormat="1" applyFont="1" applyFill="1" applyBorder="1" applyAlignment="1">
      <alignment horizontal="center" vertical="center" wrapText="1"/>
    </xf>
    <xf numFmtId="43" fontId="1" fillId="34" borderId="10" xfId="0" applyNumberFormat="1" applyFont="1" applyFill="1" applyBorder="1" applyAlignment="1">
      <alignment horizontal="right"/>
    </xf>
    <xf numFmtId="181" fontId="0" fillId="33" borderId="0" xfId="0" applyNumberFormat="1" applyFill="1" applyAlignment="1">
      <alignment vertical="center" wrapText="1"/>
    </xf>
    <xf numFmtId="181" fontId="13" fillId="33" borderId="0" xfId="0" applyNumberFormat="1" applyFont="1" applyFill="1" applyBorder="1" applyAlignment="1">
      <alignment horizontal="left" vertical="center" shrinkToFit="1"/>
    </xf>
    <xf numFmtId="181" fontId="12" fillId="33" borderId="0" xfId="0" applyNumberFormat="1" applyFont="1" applyFill="1" applyBorder="1" applyAlignment="1">
      <alignment horizontal="left" vertical="center" shrinkToFit="1"/>
    </xf>
    <xf numFmtId="181" fontId="6" fillId="33" borderId="20" xfId="0" applyNumberFormat="1" applyFont="1" applyFill="1" applyBorder="1" applyAlignment="1">
      <alignment horizontal="left" vertical="center" shrinkToFit="1"/>
    </xf>
    <xf numFmtId="43" fontId="6" fillId="0" borderId="20" xfId="0" applyNumberFormat="1" applyFont="1" applyFill="1" applyBorder="1" applyAlignment="1" applyProtection="1">
      <alignment horizontal="right" vertical="center" wrapText="1"/>
      <protection/>
    </xf>
    <xf numFmtId="184" fontId="6" fillId="0" borderId="20" xfId="0" applyNumberFormat="1" applyFont="1" applyFill="1" applyBorder="1" applyAlignment="1" applyProtection="1">
      <alignment horizontal="right" vertical="center" wrapText="1"/>
      <protection/>
    </xf>
    <xf numFmtId="181" fontId="1" fillId="33" borderId="0" xfId="0" applyNumberFormat="1" applyFont="1" applyFill="1" applyBorder="1" applyAlignment="1">
      <alignment horizontal="left" vertical="center"/>
    </xf>
    <xf numFmtId="181" fontId="6" fillId="33" borderId="23" xfId="0" applyNumberFormat="1" applyFont="1" applyFill="1" applyBorder="1" applyAlignment="1">
      <alignment horizontal="left" vertical="center" shrinkToFit="1"/>
    </xf>
    <xf numFmtId="181" fontId="1" fillId="33" borderId="0" xfId="0" applyNumberFormat="1" applyFont="1" applyFill="1" applyAlignment="1">
      <alignment/>
    </xf>
    <xf numFmtId="181" fontId="3" fillId="33" borderId="0" xfId="0" applyNumberFormat="1" applyFont="1" applyFill="1" applyBorder="1" applyAlignment="1">
      <alignment vertical="center" shrinkToFit="1"/>
    </xf>
    <xf numFmtId="181" fontId="6" fillId="33" borderId="20" xfId="0" applyNumberFormat="1" applyFont="1" applyFill="1" applyBorder="1" applyAlignment="1">
      <alignment vertical="center" shrinkToFit="1"/>
    </xf>
    <xf numFmtId="184" fontId="6" fillId="33" borderId="20" xfId="0" applyNumberFormat="1" applyFont="1" applyFill="1" applyBorder="1" applyAlignment="1">
      <alignment horizontal="right" vertical="center" wrapText="1" shrinkToFit="1"/>
    </xf>
    <xf numFmtId="181" fontId="7" fillId="33" borderId="20" xfId="0" applyNumberFormat="1" applyFont="1" applyFill="1" applyBorder="1" applyAlignment="1">
      <alignment horizontal="center" vertical="center" shrinkToFit="1"/>
    </xf>
    <xf numFmtId="49" fontId="6" fillId="33" borderId="20" xfId="0" applyNumberFormat="1" applyFont="1" applyFill="1" applyBorder="1" applyAlignment="1" applyProtection="1">
      <alignment horizontal="center" vertical="center"/>
      <protection/>
    </xf>
    <xf numFmtId="49" fontId="6" fillId="35" borderId="20" xfId="0" applyNumberFormat="1" applyFont="1" applyFill="1" applyBorder="1" applyAlignment="1" applyProtection="1">
      <alignment horizontal="center" vertical="center"/>
      <protection/>
    </xf>
    <xf numFmtId="49" fontId="51" fillId="33" borderId="20" xfId="0" applyNumberFormat="1" applyFont="1" applyFill="1" applyBorder="1" applyAlignment="1" applyProtection="1">
      <alignment horizontal="center" vertical="center"/>
      <protection/>
    </xf>
    <xf numFmtId="49" fontId="51" fillId="33" borderId="20" xfId="0" applyNumberFormat="1" applyFont="1" applyFill="1" applyBorder="1" applyAlignment="1" applyProtection="1">
      <alignment horizontal="left" vertical="center"/>
      <protection/>
    </xf>
    <xf numFmtId="43" fontId="51" fillId="0" borderId="0" xfId="0" applyNumberFormat="1" applyFont="1" applyBorder="1" applyAlignment="1" applyProtection="1">
      <alignment/>
      <protection/>
    </xf>
    <xf numFmtId="43" fontId="51" fillId="33" borderId="20" xfId="0" applyNumberFormat="1" applyFont="1" applyFill="1" applyBorder="1" applyAlignment="1" applyProtection="1">
      <alignment horizontal="right" vertical="center" wrapText="1"/>
      <protection/>
    </xf>
    <xf numFmtId="43" fontId="51" fillId="33" borderId="20" xfId="0" applyNumberFormat="1" applyFont="1" applyFill="1" applyBorder="1" applyAlignment="1" applyProtection="1">
      <alignment horizontal="right" vertical="center"/>
      <protection/>
    </xf>
    <xf numFmtId="43" fontId="51" fillId="0" borderId="20" xfId="0" applyNumberFormat="1" applyFont="1" applyBorder="1" applyAlignment="1" applyProtection="1">
      <alignment wrapText="1"/>
      <protection/>
    </xf>
    <xf numFmtId="181" fontId="50" fillId="33" borderId="20" xfId="0" applyNumberFormat="1" applyFont="1" applyFill="1" applyBorder="1" applyAlignment="1">
      <alignment horizontal="center" vertical="center" shrinkToFit="1"/>
    </xf>
    <xf numFmtId="0" fontId="6" fillId="0" borderId="20" xfId="0" applyFont="1" applyFill="1" applyBorder="1" applyAlignment="1" applyProtection="1" quotePrefix="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B15" sqref="B15"/>
    </sheetView>
  </sheetViews>
  <sheetFormatPr defaultColWidth="8.75390625" defaultRowHeight="28.5" customHeight="1"/>
  <cols>
    <col min="1" max="1" width="35.625" style="136" customWidth="1"/>
    <col min="2" max="2" width="20.625" style="136" customWidth="1"/>
    <col min="3" max="3" width="35.625" style="136" customWidth="1"/>
    <col min="4" max="4" width="20.625" style="136" customWidth="1"/>
    <col min="5" max="32" width="9.00390625" style="136" bestFit="1" customWidth="1"/>
    <col min="33" max="16384" width="8.75390625" style="136" customWidth="1"/>
  </cols>
  <sheetData>
    <row r="1" spans="1:5" ht="28.5" customHeight="1">
      <c r="A1" s="188" t="s">
        <v>0</v>
      </c>
      <c r="B1" s="189"/>
      <c r="C1" s="139"/>
      <c r="D1" s="179"/>
      <c r="E1" s="136" t="s">
        <v>1</v>
      </c>
    </row>
    <row r="2" spans="1:4" ht="28.5" customHeight="1">
      <c r="A2" s="140" t="s">
        <v>2</v>
      </c>
      <c r="B2" s="140"/>
      <c r="C2" s="140"/>
      <c r="D2" s="140"/>
    </row>
    <row r="3" spans="1:4" ht="28.5" customHeight="1">
      <c r="A3" s="141"/>
      <c r="B3" s="141"/>
      <c r="C3" s="141"/>
      <c r="D3" s="143" t="s">
        <v>3</v>
      </c>
    </row>
    <row r="4" spans="1:4" s="134" customFormat="1" ht="28.5" customHeight="1">
      <c r="A4" s="200" t="s">
        <v>4</v>
      </c>
      <c r="B4" s="201" t="s">
        <v>5</v>
      </c>
      <c r="C4" s="200" t="s">
        <v>6</v>
      </c>
      <c r="D4" s="200"/>
    </row>
    <row r="5" spans="1:4" s="134" customFormat="1" ht="28.5" customHeight="1">
      <c r="A5" s="200" t="s">
        <v>7</v>
      </c>
      <c r="B5" s="200" t="s">
        <v>8</v>
      </c>
      <c r="C5" s="200" t="s">
        <v>9</v>
      </c>
      <c r="D5" s="200" t="s">
        <v>10</v>
      </c>
    </row>
    <row r="6" spans="1:4" s="134" customFormat="1" ht="28.5" customHeight="1">
      <c r="A6" s="202" t="s">
        <v>11</v>
      </c>
      <c r="B6" s="86">
        <v>29089193.7</v>
      </c>
      <c r="C6" s="202" t="s">
        <v>12</v>
      </c>
      <c r="D6" s="86">
        <f>B6</f>
        <v>29089193.7</v>
      </c>
    </row>
    <row r="7" spans="1:4" s="134" customFormat="1" ht="28.5" customHeight="1">
      <c r="A7" s="203" t="s">
        <v>13</v>
      </c>
      <c r="B7" s="204"/>
      <c r="C7" s="203"/>
      <c r="D7" s="205"/>
    </row>
    <row r="8" spans="1:4" s="134" customFormat="1" ht="28.5" customHeight="1">
      <c r="A8" s="84" t="s">
        <v>14</v>
      </c>
      <c r="B8" s="206"/>
      <c r="C8" s="203" t="s">
        <v>15</v>
      </c>
      <c r="D8" s="207"/>
    </row>
    <row r="9" spans="1:4" s="134" customFormat="1" ht="28.5" customHeight="1">
      <c r="A9" s="208" t="s">
        <v>16</v>
      </c>
      <c r="B9" s="86">
        <f>SUM(B6:B8)</f>
        <v>29089193.7</v>
      </c>
      <c r="C9" s="208" t="s">
        <v>17</v>
      </c>
      <c r="D9" s="86">
        <f>SUM(D6:D8)</f>
        <v>29089193.7</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theme="3" tint="0.5999900102615356"/>
  </sheetPr>
  <dimension ref="A1:G7"/>
  <sheetViews>
    <sheetView workbookViewId="0" topLeftCell="A1">
      <pane xSplit="5" ySplit="5" topLeftCell="F6" activePane="bottomRight" state="frozen"/>
      <selection pane="bottomRight" activeCell="E11" sqref="E11"/>
    </sheetView>
  </sheetViews>
  <sheetFormatPr defaultColWidth="8.75390625" defaultRowHeight="28.5" customHeight="1"/>
  <cols>
    <col min="1" max="3" width="5.625" style="16" customWidth="1"/>
    <col min="4" max="4" width="25.625" style="16" customWidth="1"/>
    <col min="5" max="7" width="15.625" style="16" customWidth="1"/>
    <col min="8" max="32" width="9.00390625" style="16" bestFit="1" customWidth="1"/>
    <col min="33" max="16384" width="8.75390625" style="16" customWidth="1"/>
  </cols>
  <sheetData>
    <row r="1" spans="1:3" ht="28.5" customHeight="1">
      <c r="A1" s="4" t="s">
        <v>276</v>
      </c>
      <c r="B1" s="4"/>
      <c r="C1" s="4"/>
    </row>
    <row r="2" spans="1:7" ht="28.5" customHeight="1">
      <c r="A2" s="5" t="s">
        <v>277</v>
      </c>
      <c r="B2" s="5"/>
      <c r="C2" s="5"/>
      <c r="D2" s="5"/>
      <c r="E2" s="5"/>
      <c r="F2" s="5"/>
      <c r="G2" s="5"/>
    </row>
    <row r="3" ht="24.75" customHeight="1">
      <c r="G3" s="45" t="s">
        <v>3</v>
      </c>
    </row>
    <row r="4" spans="1:7" s="44" customFormat="1" ht="28.5" customHeight="1">
      <c r="A4" s="46" t="s">
        <v>99</v>
      </c>
      <c r="B4" s="46"/>
      <c r="C4" s="46"/>
      <c r="D4" s="46" t="s">
        <v>100</v>
      </c>
      <c r="E4" s="47" t="s">
        <v>69</v>
      </c>
      <c r="F4" s="48" t="s">
        <v>273</v>
      </c>
      <c r="G4" s="48" t="s">
        <v>274</v>
      </c>
    </row>
    <row r="5" spans="1:7" s="44" customFormat="1" ht="28.5" customHeight="1">
      <c r="A5" s="46" t="s">
        <v>72</v>
      </c>
      <c r="B5" s="46" t="s">
        <v>73</v>
      </c>
      <c r="C5" s="46" t="s">
        <v>74</v>
      </c>
      <c r="D5" s="46"/>
      <c r="E5" s="49"/>
      <c r="F5" s="48"/>
      <c r="G5" s="48"/>
    </row>
    <row r="6" spans="1:7" s="44" customFormat="1" ht="28.5" customHeight="1">
      <c r="A6" s="50" t="s">
        <v>167</v>
      </c>
      <c r="B6" s="51"/>
      <c r="C6" s="51"/>
      <c r="D6" s="52"/>
      <c r="E6" s="53">
        <f>SUM(E7:E7)</f>
        <v>0</v>
      </c>
      <c r="F6" s="54">
        <f>SUM(F7:F7)</f>
        <v>0</v>
      </c>
      <c r="G6" s="54">
        <f>SUM(G7:G7)</f>
        <v>0</v>
      </c>
    </row>
    <row r="7" spans="1:7" s="44" customFormat="1" ht="28.5" customHeight="1">
      <c r="A7" s="25"/>
      <c r="B7" s="25"/>
      <c r="C7" s="25"/>
      <c r="D7" s="25" t="s">
        <v>275</v>
      </c>
      <c r="E7" s="55">
        <f>SUM(F7:G7)</f>
        <v>0</v>
      </c>
      <c r="F7" s="56"/>
      <c r="G7" s="56"/>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sheetPr>
  <dimension ref="A1:I13"/>
  <sheetViews>
    <sheetView workbookViewId="0" topLeftCell="A1">
      <pane xSplit="1" ySplit="5" topLeftCell="B6" activePane="bottomRight" state="frozen"/>
      <selection pane="bottomRight" activeCell="D16" sqref="D16"/>
    </sheetView>
  </sheetViews>
  <sheetFormatPr defaultColWidth="8.75390625" defaultRowHeight="14.25"/>
  <cols>
    <col min="1" max="1" width="5.625" style="3" customWidth="1"/>
    <col min="2" max="3" width="30.625" style="0" customWidth="1"/>
    <col min="4" max="7" width="15.625" style="0" customWidth="1"/>
    <col min="8" max="9" width="18.125" style="0" customWidth="1"/>
  </cols>
  <sheetData>
    <row r="1" spans="1:3" s="16" customFormat="1" ht="27" customHeight="1">
      <c r="A1" s="18" t="s">
        <v>278</v>
      </c>
      <c r="B1" s="18"/>
      <c r="C1" s="4"/>
    </row>
    <row r="2" spans="1:9" s="16" customFormat="1" ht="27" customHeight="1">
      <c r="A2" s="5" t="s">
        <v>279</v>
      </c>
      <c r="B2" s="5"/>
      <c r="C2" s="5"/>
      <c r="D2" s="5"/>
      <c r="E2" s="5"/>
      <c r="F2" s="5"/>
      <c r="G2" s="5"/>
      <c r="H2" s="5"/>
      <c r="I2" s="5"/>
    </row>
    <row r="3" spans="1:9" ht="15">
      <c r="A3" s="29"/>
      <c r="B3" s="30"/>
      <c r="C3" s="30"/>
      <c r="D3" s="30"/>
      <c r="E3" s="30"/>
      <c r="F3" s="30"/>
      <c r="I3" s="43" t="s">
        <v>3</v>
      </c>
    </row>
    <row r="4" spans="1:9" s="1" customFormat="1" ht="28.5" customHeight="1">
      <c r="A4" s="22" t="s">
        <v>280</v>
      </c>
      <c r="B4" s="22" t="s">
        <v>262</v>
      </c>
      <c r="C4" s="31" t="s">
        <v>281</v>
      </c>
      <c r="D4" s="22" t="s">
        <v>282</v>
      </c>
      <c r="E4" s="22"/>
      <c r="F4" s="22"/>
      <c r="G4" s="22"/>
      <c r="H4" s="22" t="s">
        <v>283</v>
      </c>
      <c r="I4" s="22" t="s">
        <v>284</v>
      </c>
    </row>
    <row r="5" spans="1:9" s="1" customFormat="1" ht="28.5" customHeight="1">
      <c r="A5" s="22"/>
      <c r="B5" s="22"/>
      <c r="C5" s="32"/>
      <c r="D5" s="22" t="s">
        <v>285</v>
      </c>
      <c r="E5" s="22" t="s">
        <v>77</v>
      </c>
      <c r="F5" s="22" t="s">
        <v>78</v>
      </c>
      <c r="G5" s="22" t="s">
        <v>286</v>
      </c>
      <c r="H5" s="22"/>
      <c r="I5" s="22"/>
    </row>
    <row r="6" spans="1:9" s="1" customFormat="1" ht="28.5" customHeight="1">
      <c r="A6" s="33" t="s">
        <v>167</v>
      </c>
      <c r="B6" s="34"/>
      <c r="C6" s="34"/>
      <c r="D6" s="35">
        <f>SUM(D7:D7)</f>
        <v>0</v>
      </c>
      <c r="E6" s="35">
        <f>SUM(E7:E7)</f>
        <v>0</v>
      </c>
      <c r="F6" s="35">
        <f>SUM(F7:F7)</f>
        <v>0</v>
      </c>
      <c r="G6" s="35">
        <f>SUM(G7:G7)</f>
        <v>0</v>
      </c>
      <c r="H6" s="36"/>
      <c r="I6" s="36"/>
    </row>
    <row r="7" spans="1:9" s="2" customFormat="1" ht="28.5" customHeight="1">
      <c r="A7" s="12">
        <v>1</v>
      </c>
      <c r="B7" s="12"/>
      <c r="C7" s="25" t="s">
        <v>287</v>
      </c>
      <c r="D7" s="37">
        <f>SUM(E7:G7)</f>
        <v>0</v>
      </c>
      <c r="E7" s="38"/>
      <c r="F7" s="39"/>
      <c r="G7" s="39"/>
      <c r="H7" s="40"/>
      <c r="I7" s="40"/>
    </row>
    <row r="8" spans="1:9" s="2" customFormat="1" ht="28.5" customHeight="1">
      <c r="A8" s="41" t="s">
        <v>288</v>
      </c>
      <c r="B8" s="41"/>
      <c r="C8" s="41"/>
      <c r="D8" s="41"/>
      <c r="E8" s="41"/>
      <c r="F8" s="41"/>
      <c r="G8" s="41"/>
      <c r="H8" s="41"/>
      <c r="I8" s="41"/>
    </row>
    <row r="13" ht="15">
      <c r="D13" s="42"/>
    </row>
  </sheetData>
  <sheetProtection/>
  <mergeCells count="9">
    <mergeCell ref="A2:I2"/>
    <mergeCell ref="D4:G4"/>
    <mergeCell ref="A6:C6"/>
    <mergeCell ref="A8:I8"/>
    <mergeCell ref="A4:A5"/>
    <mergeCell ref="B4:B5"/>
    <mergeCell ref="C4:C5"/>
    <mergeCell ref="H4:H5"/>
    <mergeCell ref="I4:I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theme="5" tint="0.7999799847602844"/>
  </sheetPr>
  <dimension ref="A1:K7"/>
  <sheetViews>
    <sheetView workbookViewId="0" topLeftCell="A1">
      <selection activeCell="B12" sqref="B12"/>
    </sheetView>
  </sheetViews>
  <sheetFormatPr defaultColWidth="8.75390625" defaultRowHeight="14.25"/>
  <cols>
    <col min="1" max="1" width="5.625" style="17" customWidth="1"/>
    <col min="2" max="2" width="30.625" style="0" customWidth="1"/>
    <col min="3" max="7" width="20.125" style="0" customWidth="1"/>
    <col min="8" max="11" width="12.625" style="0" customWidth="1"/>
  </cols>
  <sheetData>
    <row r="1" spans="1:3" s="16" customFormat="1" ht="27" customHeight="1">
      <c r="A1" s="18" t="s">
        <v>289</v>
      </c>
      <c r="B1" s="4"/>
      <c r="C1" s="4"/>
    </row>
    <row r="2" spans="1:8" s="16" customFormat="1" ht="27" customHeight="1">
      <c r="A2" s="19"/>
      <c r="B2" s="5" t="s">
        <v>290</v>
      </c>
      <c r="C2" s="5"/>
      <c r="D2" s="5"/>
      <c r="E2" s="5"/>
      <c r="F2" s="5"/>
      <c r="G2" s="5"/>
      <c r="H2" s="20"/>
    </row>
    <row r="3" spans="2:11" ht="19.5" customHeight="1">
      <c r="B3" s="3"/>
      <c r="K3" s="28" t="s">
        <v>3</v>
      </c>
    </row>
    <row r="4" spans="1:11" s="2" customFormat="1" ht="28.5" customHeight="1">
      <c r="A4" s="21" t="s">
        <v>280</v>
      </c>
      <c r="B4" s="22" t="s">
        <v>262</v>
      </c>
      <c r="C4" s="22" t="s">
        <v>291</v>
      </c>
      <c r="D4" s="22" t="s">
        <v>292</v>
      </c>
      <c r="E4" s="22" t="s">
        <v>293</v>
      </c>
      <c r="F4" s="22" t="s">
        <v>294</v>
      </c>
      <c r="G4" s="22" t="s">
        <v>295</v>
      </c>
      <c r="H4" s="22" t="s">
        <v>282</v>
      </c>
      <c r="I4" s="22"/>
      <c r="J4" s="22"/>
      <c r="K4" s="22"/>
    </row>
    <row r="5" spans="1:11" s="1" customFormat="1" ht="28.5" customHeight="1">
      <c r="A5" s="21"/>
      <c r="B5" s="22"/>
      <c r="C5" s="22" t="s">
        <v>291</v>
      </c>
      <c r="D5" s="22" t="s">
        <v>292</v>
      </c>
      <c r="E5" s="22" t="s">
        <v>293</v>
      </c>
      <c r="F5" s="22" t="s">
        <v>294</v>
      </c>
      <c r="G5" s="22" t="s">
        <v>295</v>
      </c>
      <c r="H5" s="22" t="s">
        <v>296</v>
      </c>
      <c r="I5" s="22" t="s">
        <v>77</v>
      </c>
      <c r="J5" s="22" t="s">
        <v>78</v>
      </c>
      <c r="K5" s="22" t="s">
        <v>79</v>
      </c>
    </row>
    <row r="6" spans="1:11" s="1" customFormat="1" ht="28.5" customHeight="1">
      <c r="A6" s="23" t="s">
        <v>266</v>
      </c>
      <c r="B6" s="23"/>
      <c r="C6" s="23"/>
      <c r="D6" s="23"/>
      <c r="E6" s="23"/>
      <c r="F6" s="23"/>
      <c r="G6" s="23"/>
      <c r="H6" s="24">
        <f>SUM(H7:H7)</f>
        <v>0</v>
      </c>
      <c r="I6" s="24">
        <f>SUM(I7:I7)</f>
        <v>0</v>
      </c>
      <c r="J6" s="24">
        <f>SUM(J7:J7)</f>
        <v>0</v>
      </c>
      <c r="K6" s="24">
        <f>SUM(K7:K7)</f>
        <v>0</v>
      </c>
    </row>
    <row r="7" spans="1:11" s="2" customFormat="1" ht="28.5" customHeight="1">
      <c r="A7" s="12">
        <v>1</v>
      </c>
      <c r="B7" s="25" t="s">
        <v>287</v>
      </c>
      <c r="C7" s="12"/>
      <c r="D7" s="13"/>
      <c r="E7" s="26"/>
      <c r="F7" s="26"/>
      <c r="G7" s="27"/>
      <c r="H7" s="24">
        <f>SUM(I7:K7)</f>
        <v>0</v>
      </c>
      <c r="I7" s="24"/>
      <c r="J7" s="24"/>
      <c r="K7" s="24"/>
    </row>
  </sheetData>
  <sheetProtection/>
  <mergeCells count="10">
    <mergeCell ref="B2:G2"/>
    <mergeCell ref="H4:K4"/>
    <mergeCell ref="A6:G6"/>
    <mergeCell ref="A4:A5"/>
    <mergeCell ref="B4:B5"/>
    <mergeCell ref="C4:C5"/>
    <mergeCell ref="D4:D5"/>
    <mergeCell ref="E4:E5"/>
    <mergeCell ref="F4:F5"/>
    <mergeCell ref="G4:G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5" tint="0.7999799847602844"/>
  </sheetPr>
  <dimension ref="A1:C18"/>
  <sheetViews>
    <sheetView tabSelected="1" workbookViewId="0" topLeftCell="A1">
      <pane xSplit="2" ySplit="6" topLeftCell="C7" activePane="bottomRight" state="frozen"/>
      <selection pane="bottomRight" activeCell="E13" sqref="E13"/>
    </sheetView>
  </sheetViews>
  <sheetFormatPr defaultColWidth="8.75390625" defaultRowHeight="14.25"/>
  <cols>
    <col min="1" max="1" width="8.625" style="3" customWidth="1"/>
    <col min="2" max="2" width="54.25390625" style="0" customWidth="1"/>
    <col min="3" max="3" width="17.125" style="0" customWidth="1"/>
  </cols>
  <sheetData>
    <row r="1" spans="1:2" ht="15">
      <c r="A1" s="4" t="s">
        <v>297</v>
      </c>
      <c r="B1" s="4"/>
    </row>
    <row r="2" spans="1:2" ht="15">
      <c r="A2" s="4"/>
      <c r="B2" s="4"/>
    </row>
    <row r="3" spans="1:2" ht="15">
      <c r="A3" s="4"/>
      <c r="B3" s="4"/>
    </row>
    <row r="4" spans="1:3" ht="20.25">
      <c r="A4" s="5" t="s">
        <v>298</v>
      </c>
      <c r="B4" s="5"/>
      <c r="C4" s="5"/>
    </row>
    <row r="5" spans="1:3" ht="15">
      <c r="A5" s="6"/>
      <c r="B5" s="6"/>
      <c r="C5" s="7" t="s">
        <v>3</v>
      </c>
    </row>
    <row r="6" spans="1:3" s="1" customFormat="1" ht="28.5" customHeight="1">
      <c r="A6" s="8" t="s">
        <v>280</v>
      </c>
      <c r="B6" s="8" t="s">
        <v>262</v>
      </c>
      <c r="C6" s="8" t="s">
        <v>299</v>
      </c>
    </row>
    <row r="7" spans="1:3" s="1" customFormat="1" ht="28.5" customHeight="1">
      <c r="A7" s="9" t="s">
        <v>167</v>
      </c>
      <c r="B7" s="10"/>
      <c r="C7" s="11">
        <f>SUM(C8:C18)</f>
        <v>12375248</v>
      </c>
    </row>
    <row r="8" spans="1:3" s="2" customFormat="1" ht="28.5" customHeight="1">
      <c r="A8" s="12">
        <v>1</v>
      </c>
      <c r="B8" s="12" t="s">
        <v>300</v>
      </c>
      <c r="C8" s="13">
        <v>113490</v>
      </c>
    </row>
    <row r="9" spans="1:3" s="2" customFormat="1" ht="28.5" customHeight="1">
      <c r="A9" s="12">
        <v>2</v>
      </c>
      <c r="B9" s="12" t="s">
        <v>301</v>
      </c>
      <c r="C9" s="13">
        <v>39000</v>
      </c>
    </row>
    <row r="10" spans="1:3" s="2" customFormat="1" ht="28.5" customHeight="1">
      <c r="A10" s="12">
        <v>3</v>
      </c>
      <c r="B10" s="12" t="s">
        <v>302</v>
      </c>
      <c r="C10" s="13">
        <v>100639</v>
      </c>
    </row>
    <row r="11" spans="1:3" s="2" customFormat="1" ht="28.5" customHeight="1">
      <c r="A11" s="12">
        <v>4</v>
      </c>
      <c r="B11" s="12" t="s">
        <v>303</v>
      </c>
      <c r="C11" s="13">
        <v>98077</v>
      </c>
    </row>
    <row r="12" spans="1:3" s="2" customFormat="1" ht="28.5" customHeight="1">
      <c r="A12" s="12">
        <v>5</v>
      </c>
      <c r="B12" s="12" t="s">
        <v>304</v>
      </c>
      <c r="C12" s="13">
        <v>288000</v>
      </c>
    </row>
    <row r="13" spans="1:3" s="2" customFormat="1" ht="28.5" customHeight="1">
      <c r="A13" s="12">
        <v>6</v>
      </c>
      <c r="B13" s="12" t="s">
        <v>305</v>
      </c>
      <c r="C13" s="13">
        <v>1950538</v>
      </c>
    </row>
    <row r="14" spans="1:3" s="2" customFormat="1" ht="28.5" customHeight="1">
      <c r="A14" s="12">
        <v>7</v>
      </c>
      <c r="B14" s="12" t="s">
        <v>306</v>
      </c>
      <c r="C14" s="13">
        <v>52423</v>
      </c>
    </row>
    <row r="15" spans="1:3" s="2" customFormat="1" ht="28.5" customHeight="1">
      <c r="A15" s="12">
        <v>8</v>
      </c>
      <c r="B15" s="12" t="s">
        <v>307</v>
      </c>
      <c r="C15" s="13">
        <v>1480485</v>
      </c>
    </row>
    <row r="16" spans="1:3" s="2" customFormat="1" ht="28.5" customHeight="1">
      <c r="A16" s="12">
        <v>9</v>
      </c>
      <c r="B16" s="12" t="s">
        <v>308</v>
      </c>
      <c r="C16" s="13">
        <v>1804596</v>
      </c>
    </row>
    <row r="17" spans="1:3" s="2" customFormat="1" ht="28.5" customHeight="1">
      <c r="A17" s="12">
        <v>10</v>
      </c>
      <c r="B17" s="12" t="s">
        <v>309</v>
      </c>
      <c r="C17" s="13">
        <v>6241600</v>
      </c>
    </row>
    <row r="18" spans="1:3" s="2" customFormat="1" ht="28.5" customHeight="1">
      <c r="A18" s="12">
        <v>11</v>
      </c>
      <c r="B18" s="14" t="s">
        <v>310</v>
      </c>
      <c r="C18" s="15">
        <v>206400</v>
      </c>
    </row>
  </sheetData>
  <sheetProtection/>
  <mergeCells count="3">
    <mergeCell ref="A1:B1"/>
    <mergeCell ref="A4:C4"/>
    <mergeCell ref="A7:B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workbookViewId="0" topLeftCell="A1">
      <pane xSplit="1" ySplit="4" topLeftCell="B5" activePane="bottomRight" state="frozen"/>
      <selection pane="bottomRight" activeCell="C11" sqref="C11"/>
    </sheetView>
  </sheetViews>
  <sheetFormatPr defaultColWidth="8.75390625" defaultRowHeight="28.5" customHeight="1"/>
  <cols>
    <col min="1" max="1" width="44.125" style="136" customWidth="1"/>
    <col min="2" max="2" width="39.125" style="136" customWidth="1"/>
    <col min="3" max="3" width="28.875" style="136" customWidth="1"/>
    <col min="4" max="32" width="9.00390625" style="136" bestFit="1" customWidth="1"/>
    <col min="33" max="16384" width="8.75390625" style="136" customWidth="1"/>
  </cols>
  <sheetData>
    <row r="1" spans="1:3" ht="28.5" customHeight="1">
      <c r="A1" s="188" t="s">
        <v>18</v>
      </c>
      <c r="B1" s="189"/>
      <c r="C1" s="139"/>
    </row>
    <row r="2" spans="1:3" ht="28.5" customHeight="1">
      <c r="A2" s="140" t="s">
        <v>19</v>
      </c>
      <c r="B2" s="140"/>
      <c r="C2" s="196"/>
    </row>
    <row r="3" spans="1:3" ht="24.75" customHeight="1">
      <c r="A3" s="141"/>
      <c r="B3" s="143" t="s">
        <v>3</v>
      </c>
      <c r="C3" s="139"/>
    </row>
    <row r="4" spans="1:2" s="134" customFormat="1" ht="28.5" customHeight="1">
      <c r="A4" s="144" t="s">
        <v>7</v>
      </c>
      <c r="B4" s="144" t="s">
        <v>8</v>
      </c>
    </row>
    <row r="5" spans="1:2" s="195" customFormat="1" ht="28.5" customHeight="1">
      <c r="A5" s="197" t="s">
        <v>11</v>
      </c>
      <c r="B5" s="191">
        <f>SUM(B6,B10:B15)</f>
        <v>29089193.7</v>
      </c>
    </row>
    <row r="6" spans="1:2" s="134" customFormat="1" ht="28.5" customHeight="1">
      <c r="A6" s="190" t="s">
        <v>20</v>
      </c>
      <c r="B6" s="191">
        <f>SUM(B7:B9)</f>
        <v>29089193.7</v>
      </c>
    </row>
    <row r="7" spans="1:2" s="134" customFormat="1" ht="28.5" customHeight="1">
      <c r="A7" s="190" t="s">
        <v>21</v>
      </c>
      <c r="B7" s="191">
        <v>29089193.7</v>
      </c>
    </row>
    <row r="8" spans="1:2" s="134" customFormat="1" ht="28.5" customHeight="1">
      <c r="A8" s="190" t="s">
        <v>22</v>
      </c>
      <c r="B8" s="198">
        <v>0</v>
      </c>
    </row>
    <row r="9" spans="1:2" s="134" customFormat="1" ht="28.5" customHeight="1">
      <c r="A9" s="190" t="s">
        <v>23</v>
      </c>
      <c r="B9" s="198">
        <v>0</v>
      </c>
    </row>
    <row r="10" spans="1:2" s="134" customFormat="1" ht="28.5" customHeight="1">
      <c r="A10" s="190" t="s">
        <v>24</v>
      </c>
      <c r="B10" s="198">
        <v>0</v>
      </c>
    </row>
    <row r="11" spans="1:2" s="134" customFormat="1" ht="28.5" customHeight="1">
      <c r="A11" s="190" t="s">
        <v>25</v>
      </c>
      <c r="B11" s="198">
        <v>0</v>
      </c>
    </row>
    <row r="12" spans="1:2" s="134" customFormat="1" ht="28.5" customHeight="1">
      <c r="A12" s="190" t="s">
        <v>26</v>
      </c>
      <c r="B12" s="198">
        <v>0</v>
      </c>
    </row>
    <row r="13" spans="1:2" s="134" customFormat="1" ht="28.5" customHeight="1">
      <c r="A13" s="190" t="s">
        <v>27</v>
      </c>
      <c r="B13" s="198">
        <v>0</v>
      </c>
    </row>
    <row r="14" spans="1:2" s="134" customFormat="1" ht="28.5" customHeight="1">
      <c r="A14" s="190" t="s">
        <v>28</v>
      </c>
      <c r="B14" s="198">
        <v>0</v>
      </c>
    </row>
    <row r="15" spans="1:2" s="134" customFormat="1" ht="28.5" customHeight="1">
      <c r="A15" s="190" t="s">
        <v>29</v>
      </c>
      <c r="B15" s="198">
        <v>0</v>
      </c>
    </row>
    <row r="16" spans="1:2" s="134" customFormat="1" ht="28.5" customHeight="1">
      <c r="A16" s="190" t="s">
        <v>13</v>
      </c>
      <c r="B16" s="198">
        <v>0</v>
      </c>
    </row>
    <row r="17" spans="1:2" s="134" customFormat="1" ht="28.5" customHeight="1">
      <c r="A17" s="190" t="s">
        <v>14</v>
      </c>
      <c r="B17" s="198">
        <v>0</v>
      </c>
    </row>
    <row r="18" spans="1:2" s="134" customFormat="1" ht="28.5" customHeight="1">
      <c r="A18" s="199" t="s">
        <v>16</v>
      </c>
      <c r="B18" s="66">
        <f>SUM(B5,B16:B17)</f>
        <v>29089193.7</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1" ySplit="4" topLeftCell="B5" activePane="bottomRight" state="frozen"/>
      <selection pane="bottomRight" activeCell="F35" sqref="F35"/>
    </sheetView>
  </sheetViews>
  <sheetFormatPr defaultColWidth="8.75390625" defaultRowHeight="28.5" customHeight="1"/>
  <cols>
    <col min="1" max="1" width="48.25390625" style="136" customWidth="1"/>
    <col min="2" max="2" width="39.625" style="136" customWidth="1"/>
    <col min="3" max="32" width="9.00390625" style="136" bestFit="1" customWidth="1"/>
    <col min="33" max="16384" width="8.75390625" style="136" customWidth="1"/>
  </cols>
  <sheetData>
    <row r="1" spans="1:3" ht="28.5" customHeight="1">
      <c r="A1" s="188" t="s">
        <v>30</v>
      </c>
      <c r="B1" s="189"/>
      <c r="C1" s="136" t="s">
        <v>1</v>
      </c>
    </row>
    <row r="2" spans="1:2" ht="28.5" customHeight="1">
      <c r="A2" s="140" t="s">
        <v>31</v>
      </c>
      <c r="B2" s="140"/>
    </row>
    <row r="3" spans="1:2" ht="28.5" customHeight="1">
      <c r="A3" s="139"/>
      <c r="B3" s="62" t="s">
        <v>3</v>
      </c>
    </row>
    <row r="4" spans="1:2" s="134" customFormat="1" ht="28.5" customHeight="1">
      <c r="A4" s="153" t="s">
        <v>9</v>
      </c>
      <c r="B4" s="153" t="s">
        <v>10</v>
      </c>
    </row>
    <row r="5" spans="1:2" s="134" customFormat="1" ht="28.5" customHeight="1">
      <c r="A5" s="190" t="s">
        <v>32</v>
      </c>
      <c r="B5" s="191">
        <v>29064373.7</v>
      </c>
    </row>
    <row r="6" spans="1:2" s="134" customFormat="1" ht="28.5" customHeight="1">
      <c r="A6" s="190" t="s">
        <v>33</v>
      </c>
      <c r="B6" s="192">
        <v>0</v>
      </c>
    </row>
    <row r="7" spans="1:2" s="134" customFormat="1" ht="28.5" customHeight="1">
      <c r="A7" s="190" t="s">
        <v>34</v>
      </c>
      <c r="B7" s="192">
        <v>0</v>
      </c>
    </row>
    <row r="8" spans="1:2" s="134" customFormat="1" ht="28.5" customHeight="1">
      <c r="A8" s="190" t="s">
        <v>35</v>
      </c>
      <c r="B8" s="192">
        <v>0</v>
      </c>
    </row>
    <row r="9" spans="1:2" s="134" customFormat="1" ht="28.5" customHeight="1">
      <c r="A9" s="190" t="s">
        <v>36</v>
      </c>
      <c r="B9" s="192">
        <v>0</v>
      </c>
    </row>
    <row r="10" spans="1:2" s="134" customFormat="1" ht="28.5" customHeight="1">
      <c r="A10" s="190" t="s">
        <v>37</v>
      </c>
      <c r="B10" s="192">
        <v>0</v>
      </c>
    </row>
    <row r="11" spans="1:2" s="134" customFormat="1" ht="28.5" customHeight="1">
      <c r="A11" s="190" t="s">
        <v>38</v>
      </c>
      <c r="B11" s="192">
        <v>0</v>
      </c>
    </row>
    <row r="12" spans="1:2" s="134" customFormat="1" ht="28.5" customHeight="1">
      <c r="A12" s="190" t="s">
        <v>39</v>
      </c>
      <c r="B12" s="191">
        <v>24820</v>
      </c>
    </row>
    <row r="13" spans="1:2" s="134" customFormat="1" ht="28.5" customHeight="1">
      <c r="A13" s="190" t="s">
        <v>40</v>
      </c>
      <c r="B13" s="192">
        <v>0</v>
      </c>
    </row>
    <row r="14" spans="1:2" s="134" customFormat="1" ht="28.5" customHeight="1">
      <c r="A14" s="190" t="s">
        <v>41</v>
      </c>
      <c r="B14" s="192">
        <v>0</v>
      </c>
    </row>
    <row r="15" spans="1:2" s="134" customFormat="1" ht="28.5" customHeight="1">
      <c r="A15" s="190" t="s">
        <v>42</v>
      </c>
      <c r="B15" s="192">
        <v>0</v>
      </c>
    </row>
    <row r="16" spans="1:2" s="134" customFormat="1" ht="28.5" customHeight="1">
      <c r="A16" s="190" t="s">
        <v>43</v>
      </c>
      <c r="B16" s="192">
        <v>0</v>
      </c>
    </row>
    <row r="17" spans="1:2" s="134" customFormat="1" ht="28.5" customHeight="1">
      <c r="A17" s="190" t="s">
        <v>44</v>
      </c>
      <c r="B17" s="192">
        <v>0</v>
      </c>
    </row>
    <row r="18" spans="1:2" s="134" customFormat="1" ht="28.5" customHeight="1">
      <c r="A18" s="190" t="s">
        <v>45</v>
      </c>
      <c r="B18" s="192">
        <v>0</v>
      </c>
    </row>
    <row r="19" spans="1:2" s="134" customFormat="1" ht="28.5" customHeight="1">
      <c r="A19" s="190" t="s">
        <v>46</v>
      </c>
      <c r="B19" s="192">
        <v>0</v>
      </c>
    </row>
    <row r="20" spans="1:2" s="134" customFormat="1" ht="28.5" customHeight="1">
      <c r="A20" s="190" t="s">
        <v>47</v>
      </c>
      <c r="B20" s="192">
        <v>0</v>
      </c>
    </row>
    <row r="21" spans="1:2" s="134" customFormat="1" ht="28.5" customHeight="1">
      <c r="A21" s="190" t="s">
        <v>48</v>
      </c>
      <c r="B21" s="192">
        <v>0</v>
      </c>
    </row>
    <row r="22" spans="1:2" s="134" customFormat="1" ht="28.5" customHeight="1">
      <c r="A22" s="190" t="s">
        <v>49</v>
      </c>
      <c r="B22" s="192">
        <v>0</v>
      </c>
    </row>
    <row r="23" spans="1:2" s="134" customFormat="1" ht="28.5" customHeight="1">
      <c r="A23" s="190" t="s">
        <v>50</v>
      </c>
      <c r="B23" s="192">
        <v>0</v>
      </c>
    </row>
    <row r="24" spans="1:2" s="134" customFormat="1" ht="28.5" customHeight="1">
      <c r="A24" s="190" t="s">
        <v>51</v>
      </c>
      <c r="B24" s="192">
        <v>0</v>
      </c>
    </row>
    <row r="25" spans="1:2" s="134" customFormat="1" ht="28.5" customHeight="1">
      <c r="A25" s="190" t="s">
        <v>52</v>
      </c>
      <c r="B25" s="192">
        <v>0</v>
      </c>
    </row>
    <row r="26" spans="1:2" s="134" customFormat="1" ht="28.5" customHeight="1">
      <c r="A26" s="190" t="s">
        <v>53</v>
      </c>
      <c r="B26" s="192">
        <v>0</v>
      </c>
    </row>
    <row r="27" spans="1:2" s="134" customFormat="1" ht="28.5" customHeight="1">
      <c r="A27" s="193" t="s">
        <v>54</v>
      </c>
      <c r="B27" s="192">
        <v>0</v>
      </c>
    </row>
    <row r="28" spans="1:2" s="134" customFormat="1" ht="28.5" customHeight="1">
      <c r="A28" s="190" t="s">
        <v>55</v>
      </c>
      <c r="B28" s="192">
        <v>0</v>
      </c>
    </row>
    <row r="29" spans="1:2" s="134" customFormat="1" ht="28.5" customHeight="1">
      <c r="A29" s="190" t="s">
        <v>56</v>
      </c>
      <c r="B29" s="192">
        <v>0</v>
      </c>
    </row>
    <row r="30" spans="1:2" s="134" customFormat="1" ht="28.5" customHeight="1">
      <c r="A30" s="190" t="s">
        <v>57</v>
      </c>
      <c r="B30" s="192">
        <v>0</v>
      </c>
    </row>
    <row r="31" spans="1:2" s="134" customFormat="1" ht="28.5" customHeight="1">
      <c r="A31" s="190" t="s">
        <v>58</v>
      </c>
      <c r="B31" s="192">
        <v>0</v>
      </c>
    </row>
    <row r="32" spans="1:2" s="134" customFormat="1" ht="28.5" customHeight="1">
      <c r="A32" s="194" t="s">
        <v>59</v>
      </c>
      <c r="B32" s="192">
        <v>0</v>
      </c>
    </row>
    <row r="33" spans="1:2" s="134" customFormat="1" ht="28.5" customHeight="1">
      <c r="A33" s="194" t="s">
        <v>60</v>
      </c>
      <c r="B33" s="192">
        <v>0</v>
      </c>
    </row>
    <row r="34" spans="1:2" s="134" customFormat="1" ht="28.5" customHeight="1">
      <c r="A34" s="194"/>
      <c r="B34" s="192"/>
    </row>
    <row r="35" spans="1:2" s="134" customFormat="1" ht="28.5" customHeight="1">
      <c r="A35" s="194" t="s">
        <v>12</v>
      </c>
      <c r="B35" s="191">
        <f>SUM(B5:B33)</f>
        <v>29089193.7</v>
      </c>
    </row>
    <row r="36" spans="1:2" s="134" customFormat="1" ht="28.5" customHeight="1">
      <c r="A36" s="194"/>
      <c r="B36" s="192"/>
    </row>
    <row r="37" spans="1:2" s="134" customFormat="1" ht="28.5" customHeight="1">
      <c r="A37" s="194" t="s">
        <v>61</v>
      </c>
      <c r="B37" s="192">
        <v>0</v>
      </c>
    </row>
    <row r="38" spans="1:2" s="134" customFormat="1" ht="28.5" customHeight="1">
      <c r="A38" s="162" t="s">
        <v>17</v>
      </c>
      <c r="B38" s="66">
        <f>SUM(B35,B37)</f>
        <v>29089193.7</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workbookViewId="0" topLeftCell="A1">
      <pane xSplit="2" ySplit="7" topLeftCell="C8" activePane="bottomRight" state="frozen"/>
      <selection pane="bottomRight" activeCell="F14" sqref="F14"/>
    </sheetView>
  </sheetViews>
  <sheetFormatPr defaultColWidth="8.75390625" defaultRowHeight="28.5" customHeight="1"/>
  <cols>
    <col min="1" max="1" width="26.375" style="136" customWidth="1"/>
    <col min="2" max="2" width="18.625" style="136" customWidth="1"/>
    <col min="3" max="5" width="8.625" style="136" customWidth="1"/>
    <col min="6" max="6" width="19.25390625" style="136" customWidth="1"/>
    <col min="7" max="9" width="18.625" style="136" customWidth="1"/>
    <col min="10" max="11" width="18.625" style="137" customWidth="1"/>
    <col min="12" max="12" width="18.625" style="136" customWidth="1"/>
    <col min="13" max="32" width="9.00390625" style="136" bestFit="1" customWidth="1"/>
    <col min="33" max="16384" width="8.75390625" style="136" customWidth="1"/>
  </cols>
  <sheetData>
    <row r="1" spans="1:10" ht="28.5" customHeight="1">
      <c r="A1" s="57" t="s">
        <v>62</v>
      </c>
      <c r="C1" s="138"/>
      <c r="D1" s="139"/>
      <c r="E1" s="139"/>
      <c r="F1" s="139"/>
      <c r="G1" s="139"/>
      <c r="H1" s="139"/>
      <c r="I1" s="179"/>
      <c r="J1" s="137" t="s">
        <v>1</v>
      </c>
    </row>
    <row r="2" spans="1:12" ht="28.5" customHeight="1">
      <c r="A2" s="140" t="s">
        <v>63</v>
      </c>
      <c r="B2" s="140"/>
      <c r="C2" s="140"/>
      <c r="D2" s="140"/>
      <c r="E2" s="140"/>
      <c r="F2" s="140"/>
      <c r="G2" s="140"/>
      <c r="H2" s="140"/>
      <c r="I2" s="140"/>
      <c r="J2" s="140"/>
      <c r="K2" s="140"/>
      <c r="L2" s="140"/>
    </row>
    <row r="3" spans="3:12" ht="28.5" customHeight="1">
      <c r="C3" s="141"/>
      <c r="D3" s="142"/>
      <c r="E3" s="142"/>
      <c r="F3" s="142"/>
      <c r="G3" s="142"/>
      <c r="H3" s="143"/>
      <c r="K3" s="180"/>
      <c r="L3" s="45" t="s">
        <v>3</v>
      </c>
    </row>
    <row r="4" spans="1:12" s="134" customFormat="1" ht="28.5" customHeight="1">
      <c r="A4" s="144" t="s">
        <v>4</v>
      </c>
      <c r="B4" s="144"/>
      <c r="C4" s="145" t="s">
        <v>64</v>
      </c>
      <c r="D4" s="146"/>
      <c r="E4" s="146"/>
      <c r="F4" s="146"/>
      <c r="G4" s="146"/>
      <c r="H4" s="146"/>
      <c r="I4" s="146"/>
      <c r="J4" s="146"/>
      <c r="K4" s="146"/>
      <c r="L4" s="159"/>
    </row>
    <row r="5" spans="1:12" s="134" customFormat="1" ht="28.5" customHeight="1">
      <c r="A5" s="147" t="s">
        <v>65</v>
      </c>
      <c r="B5" s="148" t="s">
        <v>66</v>
      </c>
      <c r="C5" s="149" t="s">
        <v>67</v>
      </c>
      <c r="D5" s="150"/>
      <c r="E5" s="151"/>
      <c r="F5" s="152" t="s">
        <v>68</v>
      </c>
      <c r="G5" s="153" t="s">
        <v>69</v>
      </c>
      <c r="H5" s="154" t="s">
        <v>70</v>
      </c>
      <c r="I5" s="181"/>
      <c r="J5" s="182" t="s">
        <v>71</v>
      </c>
      <c r="K5" s="183"/>
      <c r="L5" s="184"/>
    </row>
    <row r="6" spans="1:12" s="134" customFormat="1" ht="28.5" customHeight="1">
      <c r="A6" s="155"/>
      <c r="B6" s="156"/>
      <c r="C6" s="118" t="s">
        <v>72</v>
      </c>
      <c r="D6" s="118" t="s">
        <v>73</v>
      </c>
      <c r="E6" s="118" t="s">
        <v>74</v>
      </c>
      <c r="F6" s="157"/>
      <c r="G6" s="158"/>
      <c r="H6" s="159" t="s">
        <v>75</v>
      </c>
      <c r="I6" s="147" t="s">
        <v>76</v>
      </c>
      <c r="J6" s="185" t="s">
        <v>77</v>
      </c>
      <c r="K6" s="185" t="s">
        <v>78</v>
      </c>
      <c r="L6" s="185" t="s">
        <v>79</v>
      </c>
    </row>
    <row r="7" spans="1:12" s="135" customFormat="1" ht="28.5" customHeight="1">
      <c r="A7" s="160" t="s">
        <v>80</v>
      </c>
      <c r="B7" s="161">
        <f>SUM(B8:B10)</f>
        <v>29089193.7</v>
      </c>
      <c r="C7" s="162" t="s">
        <v>81</v>
      </c>
      <c r="D7" s="163"/>
      <c r="E7" s="163"/>
      <c r="F7" s="164"/>
      <c r="G7" s="165">
        <f aca="true" t="shared" si="0" ref="G7:L7">SUM(G8:G11)</f>
        <v>29089193.7</v>
      </c>
      <c r="H7" s="165">
        <f t="shared" si="0"/>
        <v>16713945.7</v>
      </c>
      <c r="I7" s="165">
        <f t="shared" si="0"/>
        <v>12375248</v>
      </c>
      <c r="J7" s="165">
        <f t="shared" si="0"/>
        <v>29089193.7</v>
      </c>
      <c r="K7" s="165">
        <f t="shared" si="0"/>
        <v>0</v>
      </c>
      <c r="L7" s="165">
        <f t="shared" si="0"/>
        <v>0</v>
      </c>
    </row>
    <row r="8" spans="1:12" s="134" customFormat="1" ht="28.5" customHeight="1">
      <c r="A8" s="166" t="s">
        <v>82</v>
      </c>
      <c r="B8" s="167">
        <f>G7</f>
        <v>29089193.7</v>
      </c>
      <c r="C8" s="168" t="s">
        <v>83</v>
      </c>
      <c r="D8" s="168" t="s">
        <v>84</v>
      </c>
      <c r="E8" s="168" t="s">
        <v>84</v>
      </c>
      <c r="F8" s="127" t="s">
        <v>85</v>
      </c>
      <c r="G8" s="128">
        <v>29064373.7</v>
      </c>
      <c r="H8" s="129">
        <v>16689125.7</v>
      </c>
      <c r="I8" s="129">
        <v>12375248</v>
      </c>
      <c r="J8" s="128">
        <v>29064373.7</v>
      </c>
      <c r="K8" s="56"/>
      <c r="L8" s="186"/>
    </row>
    <row r="9" spans="1:12" s="134" customFormat="1" ht="28.5" customHeight="1">
      <c r="A9" s="169"/>
      <c r="B9" s="170"/>
      <c r="C9" s="168" t="s">
        <v>86</v>
      </c>
      <c r="D9" s="168" t="s">
        <v>87</v>
      </c>
      <c r="E9" s="168" t="s">
        <v>88</v>
      </c>
      <c r="F9" s="127" t="s">
        <v>89</v>
      </c>
      <c r="G9" s="128">
        <v>24820</v>
      </c>
      <c r="H9" s="129">
        <v>24820</v>
      </c>
      <c r="I9" s="129">
        <v>0</v>
      </c>
      <c r="J9" s="128">
        <v>24820</v>
      </c>
      <c r="K9" s="56"/>
      <c r="L9" s="186"/>
    </row>
    <row r="10" spans="1:12" s="134" customFormat="1" ht="28.5" customHeight="1">
      <c r="A10" s="171" t="s">
        <v>90</v>
      </c>
      <c r="B10" s="172">
        <v>0</v>
      </c>
      <c r="C10" s="173"/>
      <c r="D10" s="173"/>
      <c r="E10" s="173"/>
      <c r="F10" s="174"/>
      <c r="G10" s="175"/>
      <c r="H10" s="176"/>
      <c r="I10" s="177"/>
      <c r="J10" s="175"/>
      <c r="K10" s="56"/>
      <c r="L10" s="186"/>
    </row>
    <row r="11" spans="1:12" s="134" customFormat="1" ht="28.5" customHeight="1">
      <c r="A11" s="171" t="s">
        <v>91</v>
      </c>
      <c r="B11" s="172">
        <v>0</v>
      </c>
      <c r="C11" s="173"/>
      <c r="D11" s="173"/>
      <c r="E11" s="173"/>
      <c r="F11" s="174"/>
      <c r="G11" s="175"/>
      <c r="H11" s="177"/>
      <c r="I11" s="177"/>
      <c r="J11" s="175"/>
      <c r="K11" s="56"/>
      <c r="L11" s="186"/>
    </row>
    <row r="12" spans="2:12" ht="28.5" customHeight="1">
      <c r="B12" s="178"/>
      <c r="C12" s="178"/>
      <c r="D12" s="178"/>
      <c r="E12" s="178"/>
      <c r="F12" s="178"/>
      <c r="G12" s="178"/>
      <c r="H12" s="178"/>
      <c r="I12" s="178"/>
      <c r="J12" s="187"/>
      <c r="K12" s="187"/>
      <c r="L12" s="178"/>
    </row>
  </sheetData>
  <sheetProtection/>
  <mergeCells count="13">
    <mergeCell ref="A2:L2"/>
    <mergeCell ref="A4:B4"/>
    <mergeCell ref="C4:L4"/>
    <mergeCell ref="C5:E5"/>
    <mergeCell ref="H5:I5"/>
    <mergeCell ref="J5:L5"/>
    <mergeCell ref="C7:F7"/>
    <mergeCell ref="A5:A6"/>
    <mergeCell ref="A8:A9"/>
    <mergeCell ref="B5:B6"/>
    <mergeCell ref="B8:B9"/>
    <mergeCell ref="F5:F6"/>
    <mergeCell ref="G5:G6"/>
  </mergeCells>
  <printOptions/>
  <pageMargins left="0.75" right="0.75" top="0.98" bottom="0.98"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8"/>
  <sheetViews>
    <sheetView workbookViewId="0" topLeftCell="A1">
      <pane xSplit="4" ySplit="6" topLeftCell="E7" activePane="bottomRight" state="frozen"/>
      <selection pane="bottomRight" activeCell="F13" sqref="F13"/>
    </sheetView>
  </sheetViews>
  <sheetFormatPr defaultColWidth="8.75390625" defaultRowHeight="28.5" customHeight="1"/>
  <cols>
    <col min="1" max="3" width="6.625" style="16" customWidth="1"/>
    <col min="4" max="4" width="31.00390625" style="16" customWidth="1"/>
    <col min="5" max="5" width="19.00390625" style="103" customWidth="1"/>
    <col min="6" max="6" width="17.75390625" style="103" customWidth="1"/>
    <col min="7" max="7" width="18.25390625" style="103" customWidth="1"/>
    <col min="8" max="9" width="10.25390625" style="16" customWidth="1"/>
    <col min="10" max="10" width="13.375" style="104" customWidth="1"/>
    <col min="11" max="11" width="16.00390625" style="104" customWidth="1"/>
    <col min="12" max="12" width="16.00390625" style="16" customWidth="1"/>
    <col min="13" max="32" width="9.00390625" style="16" bestFit="1" customWidth="1"/>
    <col min="33" max="16384" width="8.75390625" style="16" customWidth="1"/>
  </cols>
  <sheetData>
    <row r="1" spans="1:10" ht="28.5" customHeight="1">
      <c r="A1" s="57" t="s">
        <v>92</v>
      </c>
      <c r="B1" s="57"/>
      <c r="C1" s="57"/>
      <c r="D1" s="105"/>
      <c r="E1" s="106"/>
      <c r="F1" s="106"/>
      <c r="G1" s="106"/>
      <c r="H1" s="105"/>
      <c r="I1" s="130"/>
      <c r="J1" s="104" t="s">
        <v>1</v>
      </c>
    </row>
    <row r="2" spans="1:12" ht="28.5" customHeight="1">
      <c r="A2" s="107" t="s">
        <v>93</v>
      </c>
      <c r="B2" s="107"/>
      <c r="C2" s="107"/>
      <c r="D2" s="107"/>
      <c r="E2" s="107"/>
      <c r="F2" s="107"/>
      <c r="G2" s="107"/>
      <c r="H2" s="108"/>
      <c r="I2" s="108"/>
      <c r="J2" s="108"/>
      <c r="K2" s="108"/>
      <c r="L2" s="108"/>
    </row>
    <row r="3" spans="3:11" ht="28.5" customHeight="1">
      <c r="C3" s="105"/>
      <c r="D3" s="109"/>
      <c r="E3" s="110"/>
      <c r="F3" s="110"/>
      <c r="G3" s="111" t="s">
        <v>3</v>
      </c>
      <c r="H3" s="112"/>
      <c r="K3" s="131"/>
    </row>
    <row r="4" spans="1:11" s="101" customFormat="1" ht="28.5" customHeight="1">
      <c r="A4" s="113" t="s">
        <v>67</v>
      </c>
      <c r="B4" s="114"/>
      <c r="C4" s="115"/>
      <c r="D4" s="116" t="s">
        <v>68</v>
      </c>
      <c r="E4" s="117" t="s">
        <v>69</v>
      </c>
      <c r="F4" s="37" t="s">
        <v>70</v>
      </c>
      <c r="G4" s="37"/>
      <c r="J4" s="132"/>
      <c r="K4" s="132"/>
    </row>
    <row r="5" spans="1:11" s="102" customFormat="1" ht="28.5" customHeight="1">
      <c r="A5" s="118" t="s">
        <v>72</v>
      </c>
      <c r="B5" s="118" t="s">
        <v>73</v>
      </c>
      <c r="C5" s="118" t="s">
        <v>74</v>
      </c>
      <c r="D5" s="119"/>
      <c r="E5" s="120"/>
      <c r="F5" s="37" t="s">
        <v>75</v>
      </c>
      <c r="G5" s="121" t="s">
        <v>76</v>
      </c>
      <c r="J5" s="133"/>
      <c r="K5" s="133"/>
    </row>
    <row r="6" spans="1:11" s="102" customFormat="1" ht="28.5" customHeight="1">
      <c r="A6" s="122" t="s">
        <v>94</v>
      </c>
      <c r="B6" s="123"/>
      <c r="C6" s="123"/>
      <c r="D6" s="124"/>
      <c r="E6" s="125">
        <f>SUM(E7:E8)</f>
        <v>29089193.7</v>
      </c>
      <c r="F6" s="125">
        <f>SUM(F7:F8)</f>
        <v>16713945.7</v>
      </c>
      <c r="G6" s="125">
        <f>SUM(G7:G8)</f>
        <v>12375248</v>
      </c>
      <c r="J6" s="133"/>
      <c r="K6" s="133"/>
    </row>
    <row r="7" spans="1:11" s="102" customFormat="1" ht="28.5" customHeight="1">
      <c r="A7" s="126">
        <v>201</v>
      </c>
      <c r="B7" s="209" t="s">
        <v>84</v>
      </c>
      <c r="C7" s="209" t="s">
        <v>84</v>
      </c>
      <c r="D7" s="127" t="s">
        <v>85</v>
      </c>
      <c r="E7" s="128">
        <v>29064373.7</v>
      </c>
      <c r="F7" s="129">
        <v>16689125.7</v>
      </c>
      <c r="G7" s="129">
        <v>12375248</v>
      </c>
      <c r="J7" s="133"/>
      <c r="K7" s="133"/>
    </row>
    <row r="8" spans="1:11" s="102" customFormat="1" ht="28.5" customHeight="1">
      <c r="A8" s="126">
        <v>208</v>
      </c>
      <c r="B8" s="209" t="s">
        <v>87</v>
      </c>
      <c r="C8" s="209" t="s">
        <v>88</v>
      </c>
      <c r="D8" s="127" t="s">
        <v>89</v>
      </c>
      <c r="E8" s="128">
        <v>24820</v>
      </c>
      <c r="F8" s="129">
        <v>24820</v>
      </c>
      <c r="G8" s="129">
        <v>0</v>
      </c>
      <c r="J8" s="133"/>
      <c r="K8" s="133"/>
    </row>
  </sheetData>
  <sheetProtection/>
  <mergeCells count="7">
    <mergeCell ref="A1:C1"/>
    <mergeCell ref="A2:G2"/>
    <mergeCell ref="A4:C4"/>
    <mergeCell ref="F4:G4"/>
    <mergeCell ref="A6:D6"/>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workbookViewId="0" topLeftCell="A1">
      <pane xSplit="2" ySplit="5" topLeftCell="C6" activePane="bottomRight" state="frozen"/>
      <selection pane="bottomRight" activeCell="H36" sqref="H36"/>
    </sheetView>
  </sheetViews>
  <sheetFormatPr defaultColWidth="8.75390625" defaultRowHeight="28.5" customHeight="1"/>
  <cols>
    <col min="1" max="1" width="18.00390625" style="71" customWidth="1"/>
    <col min="2" max="2" width="34.875" style="72" customWidth="1"/>
    <col min="3" max="3" width="32.125" style="87" customWidth="1"/>
    <col min="4" max="32" width="9.00390625" style="73" bestFit="1" customWidth="1"/>
    <col min="33" max="16384" width="8.75390625" style="73" customWidth="1"/>
  </cols>
  <sheetData>
    <row r="1" ht="28.5" customHeight="1">
      <c r="A1" s="88" t="s">
        <v>95</v>
      </c>
    </row>
    <row r="2" spans="1:3" ht="47.25" customHeight="1">
      <c r="A2" s="75" t="s">
        <v>96</v>
      </c>
      <c r="B2" s="75"/>
      <c r="C2" s="89"/>
    </row>
    <row r="3" ht="28.5" customHeight="1">
      <c r="C3" s="90" t="s">
        <v>97</v>
      </c>
    </row>
    <row r="4" spans="1:3" s="69" customFormat="1" ht="28.5" customHeight="1">
      <c r="A4" s="76" t="s">
        <v>98</v>
      </c>
      <c r="B4" s="76"/>
      <c r="C4" s="91" t="s">
        <v>69</v>
      </c>
    </row>
    <row r="5" spans="1:3" s="69" customFormat="1" ht="28.5" customHeight="1">
      <c r="A5" s="78" t="s">
        <v>99</v>
      </c>
      <c r="B5" s="76" t="s">
        <v>100</v>
      </c>
      <c r="C5" s="92"/>
    </row>
    <row r="6" spans="1:3" s="69" customFormat="1" ht="28.5" customHeight="1">
      <c r="A6" s="93" t="s">
        <v>94</v>
      </c>
      <c r="B6" s="94"/>
      <c r="C6" s="95">
        <f>SUM(C7,C19,C34)</f>
        <v>16713945.7</v>
      </c>
    </row>
    <row r="7" spans="1:3" s="70" customFormat="1" ht="28.5" customHeight="1">
      <c r="A7" s="96" t="s">
        <v>101</v>
      </c>
      <c r="B7" s="96" t="s">
        <v>102</v>
      </c>
      <c r="C7" s="97">
        <f>SUM(C8:C18)</f>
        <v>11923714.52</v>
      </c>
    </row>
    <row r="8" spans="1:3" s="70" customFormat="1" ht="28.5" customHeight="1">
      <c r="A8" s="96" t="s">
        <v>103</v>
      </c>
      <c r="B8" s="96" t="s">
        <v>104</v>
      </c>
      <c r="C8" s="97">
        <v>1104768</v>
      </c>
    </row>
    <row r="9" spans="1:3" s="70" customFormat="1" ht="28.5" customHeight="1">
      <c r="A9" s="96" t="s">
        <v>105</v>
      </c>
      <c r="B9" s="96" t="s">
        <v>106</v>
      </c>
      <c r="C9" s="97">
        <v>4010820</v>
      </c>
    </row>
    <row r="10" spans="1:3" s="70" customFormat="1" ht="28.5" customHeight="1">
      <c r="A10" s="96" t="s">
        <v>107</v>
      </c>
      <c r="B10" s="96" t="s">
        <v>108</v>
      </c>
      <c r="C10" s="97">
        <v>737753</v>
      </c>
    </row>
    <row r="11" spans="1:3" s="70" customFormat="1" ht="28.5" customHeight="1">
      <c r="A11" s="96" t="s">
        <v>109</v>
      </c>
      <c r="B11" s="96" t="s">
        <v>110</v>
      </c>
      <c r="C11" s="97">
        <v>397500</v>
      </c>
    </row>
    <row r="12" spans="1:3" s="70" customFormat="1" ht="28.5" customHeight="1">
      <c r="A12" s="96" t="s">
        <v>111</v>
      </c>
      <c r="B12" s="96" t="s">
        <v>112</v>
      </c>
      <c r="C12" s="97">
        <v>443900.16</v>
      </c>
    </row>
    <row r="13" spans="1:3" s="70" customFormat="1" ht="28.5" customHeight="1">
      <c r="A13" s="96" t="s">
        <v>113</v>
      </c>
      <c r="B13" s="96" t="s">
        <v>114</v>
      </c>
      <c r="C13" s="97">
        <v>221950.08</v>
      </c>
    </row>
    <row r="14" spans="1:3" s="70" customFormat="1" ht="28.5" customHeight="1">
      <c r="A14" s="96" t="s">
        <v>115</v>
      </c>
      <c r="B14" s="96" t="s">
        <v>116</v>
      </c>
      <c r="C14" s="97">
        <v>536373.6</v>
      </c>
    </row>
    <row r="15" spans="1:3" s="70" customFormat="1" ht="28.5" customHeight="1">
      <c r="A15" s="96" t="s">
        <v>117</v>
      </c>
      <c r="B15" s="96" t="s">
        <v>118</v>
      </c>
      <c r="C15" s="97">
        <v>160912.08</v>
      </c>
    </row>
    <row r="16" spans="1:3" s="70" customFormat="1" ht="28.5" customHeight="1">
      <c r="A16" s="96" t="s">
        <v>119</v>
      </c>
      <c r="B16" s="96" t="s">
        <v>120</v>
      </c>
      <c r="C16" s="97">
        <v>117496.32</v>
      </c>
    </row>
    <row r="17" spans="1:3" s="70" customFormat="1" ht="28.5" customHeight="1">
      <c r="A17" s="96" t="s">
        <v>121</v>
      </c>
      <c r="B17" s="96" t="s">
        <v>122</v>
      </c>
      <c r="C17" s="97">
        <v>637608</v>
      </c>
    </row>
    <row r="18" spans="1:3" s="70" customFormat="1" ht="28.5" customHeight="1">
      <c r="A18" s="96" t="s">
        <v>123</v>
      </c>
      <c r="B18" s="96" t="s">
        <v>124</v>
      </c>
      <c r="C18" s="97">
        <v>3554633.28</v>
      </c>
    </row>
    <row r="19" spans="1:3" s="70" customFormat="1" ht="28.5" customHeight="1">
      <c r="A19" s="96" t="s">
        <v>125</v>
      </c>
      <c r="B19" s="96" t="s">
        <v>126</v>
      </c>
      <c r="C19" s="97">
        <f>SUM(C20:C33)</f>
        <v>4767031.18</v>
      </c>
    </row>
    <row r="20" spans="1:3" s="70" customFormat="1" ht="28.5" customHeight="1">
      <c r="A20" s="96" t="s">
        <v>127</v>
      </c>
      <c r="B20" s="96" t="s">
        <v>128</v>
      </c>
      <c r="C20" s="97">
        <v>29000</v>
      </c>
    </row>
    <row r="21" spans="1:3" s="70" customFormat="1" ht="28.5" customHeight="1">
      <c r="A21" s="96" t="s">
        <v>129</v>
      </c>
      <c r="B21" s="96" t="s">
        <v>130</v>
      </c>
      <c r="C21" s="97">
        <v>223500</v>
      </c>
    </row>
    <row r="22" spans="1:3" s="70" customFormat="1" ht="28.5" customHeight="1">
      <c r="A22" s="96" t="s">
        <v>131</v>
      </c>
      <c r="B22" s="96" t="s">
        <v>132</v>
      </c>
      <c r="C22" s="97">
        <v>20300</v>
      </c>
    </row>
    <row r="23" spans="1:3" s="70" customFormat="1" ht="28.5" customHeight="1">
      <c r="A23" s="96" t="s">
        <v>133</v>
      </c>
      <c r="B23" s="96" t="s">
        <v>134</v>
      </c>
      <c r="C23" s="97">
        <v>1272930.29</v>
      </c>
    </row>
    <row r="24" spans="1:3" s="70" customFormat="1" ht="28.5" customHeight="1">
      <c r="A24" s="96" t="s">
        <v>135</v>
      </c>
      <c r="B24" s="96" t="s">
        <v>136</v>
      </c>
      <c r="C24" s="97">
        <v>1828818.18</v>
      </c>
    </row>
    <row r="25" spans="1:3" s="70" customFormat="1" ht="28.5" customHeight="1">
      <c r="A25" s="96" t="s">
        <v>137</v>
      </c>
      <c r="B25" s="96" t="s">
        <v>138</v>
      </c>
      <c r="C25" s="97">
        <v>7830</v>
      </c>
    </row>
    <row r="26" spans="1:3" s="70" customFormat="1" ht="28.5" customHeight="1">
      <c r="A26" s="96" t="s">
        <v>139</v>
      </c>
      <c r="B26" s="96" t="s">
        <v>140</v>
      </c>
      <c r="C26" s="97">
        <v>88809.09</v>
      </c>
    </row>
    <row r="27" spans="1:3" s="70" customFormat="1" ht="28.5" customHeight="1">
      <c r="A27" s="96" t="s">
        <v>141</v>
      </c>
      <c r="B27" s="96" t="s">
        <v>142</v>
      </c>
      <c r="C27" s="97">
        <v>12000</v>
      </c>
    </row>
    <row r="28" spans="1:3" s="70" customFormat="1" ht="28.5" customHeight="1">
      <c r="A28" s="96" t="s">
        <v>143</v>
      </c>
      <c r="B28" s="96" t="s">
        <v>144</v>
      </c>
      <c r="C28" s="97">
        <v>11020</v>
      </c>
    </row>
    <row r="29" spans="1:3" s="70" customFormat="1" ht="28.5" customHeight="1">
      <c r="A29" s="96" t="s">
        <v>145</v>
      </c>
      <c r="B29" s="96" t="s">
        <v>146</v>
      </c>
      <c r="C29" s="97">
        <v>1624</v>
      </c>
    </row>
    <row r="30" spans="1:3" s="70" customFormat="1" ht="28.5" customHeight="1">
      <c r="A30" s="96" t="s">
        <v>147</v>
      </c>
      <c r="B30" s="96" t="s">
        <v>148</v>
      </c>
      <c r="C30" s="97">
        <v>71773.62</v>
      </c>
    </row>
    <row r="31" spans="1:3" s="70" customFormat="1" ht="28.5" customHeight="1">
      <c r="A31" s="96" t="s">
        <v>149</v>
      </c>
      <c r="B31" s="96" t="s">
        <v>150</v>
      </c>
      <c r="C31" s="97">
        <v>98136</v>
      </c>
    </row>
    <row r="32" spans="1:3" s="70" customFormat="1" ht="28.5" customHeight="1">
      <c r="A32" s="96" t="s">
        <v>151</v>
      </c>
      <c r="B32" s="96" t="s">
        <v>152</v>
      </c>
      <c r="C32" s="97">
        <v>1003570</v>
      </c>
    </row>
    <row r="33" spans="1:3" s="70" customFormat="1" ht="28.5" customHeight="1">
      <c r="A33" s="96" t="s">
        <v>153</v>
      </c>
      <c r="B33" s="96" t="s">
        <v>154</v>
      </c>
      <c r="C33" s="98">
        <v>97720</v>
      </c>
    </row>
    <row r="34" spans="1:3" s="70" customFormat="1" ht="28.5" customHeight="1">
      <c r="A34" s="96" t="s">
        <v>155</v>
      </c>
      <c r="B34" s="96" t="s">
        <v>156</v>
      </c>
      <c r="C34" s="97">
        <f>SUM(C35:C38)</f>
        <v>23200</v>
      </c>
    </row>
    <row r="35" spans="1:3" s="70" customFormat="1" ht="28.5" customHeight="1">
      <c r="A35" s="96" t="s">
        <v>157</v>
      </c>
      <c r="B35" s="96" t="s">
        <v>158</v>
      </c>
      <c r="C35" s="99">
        <v>0</v>
      </c>
    </row>
    <row r="36" spans="1:3" s="70" customFormat="1" ht="28.5" customHeight="1">
      <c r="A36" s="96" t="s">
        <v>159</v>
      </c>
      <c r="B36" s="96" t="s">
        <v>160</v>
      </c>
      <c r="C36" s="97">
        <v>22780</v>
      </c>
    </row>
    <row r="37" spans="1:3" s="70" customFormat="1" ht="28.5" customHeight="1">
      <c r="A37" s="96" t="s">
        <v>161</v>
      </c>
      <c r="B37" s="96" t="s">
        <v>162</v>
      </c>
      <c r="C37" s="100">
        <v>0</v>
      </c>
    </row>
    <row r="38" spans="1:3" s="70" customFormat="1" ht="28.5" customHeight="1">
      <c r="A38" s="96" t="s">
        <v>163</v>
      </c>
      <c r="B38" s="96" t="s">
        <v>164</v>
      </c>
      <c r="C38" s="97">
        <v>420</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workbookViewId="0" topLeftCell="A1">
      <pane xSplit="2" ySplit="5" topLeftCell="C6" activePane="bottomRight" state="frozen"/>
      <selection pane="bottomRight" activeCell="C84" sqref="C84"/>
    </sheetView>
  </sheetViews>
  <sheetFormatPr defaultColWidth="8.75390625" defaultRowHeight="28.5" customHeight="1"/>
  <cols>
    <col min="1" max="1" width="18.00390625" style="71" customWidth="1"/>
    <col min="2" max="2" width="27.125" style="72" customWidth="1"/>
    <col min="3" max="3" width="25.125" style="73" customWidth="1"/>
    <col min="4" max="32" width="9.00390625" style="73" bestFit="1" customWidth="1"/>
    <col min="33" max="16384" width="8.75390625" style="73" customWidth="1"/>
  </cols>
  <sheetData>
    <row r="1" spans="1:2" ht="28.5" customHeight="1">
      <c r="A1" s="74" t="s">
        <v>165</v>
      </c>
      <c r="B1" s="74"/>
    </row>
    <row r="2" spans="1:3" ht="41.25" customHeight="1">
      <c r="A2" s="75" t="s">
        <v>166</v>
      </c>
      <c r="B2" s="75"/>
      <c r="C2" s="75"/>
    </row>
    <row r="3" ht="28.5" customHeight="1">
      <c r="C3" s="62" t="s">
        <v>97</v>
      </c>
    </row>
    <row r="4" spans="1:3" s="69" customFormat="1" ht="28.5" customHeight="1">
      <c r="A4" s="76" t="s">
        <v>98</v>
      </c>
      <c r="B4" s="76"/>
      <c r="C4" s="77" t="s">
        <v>69</v>
      </c>
    </row>
    <row r="5" spans="1:3" s="69" customFormat="1" ht="28.5" customHeight="1">
      <c r="A5" s="78" t="s">
        <v>99</v>
      </c>
      <c r="B5" s="76" t="s">
        <v>100</v>
      </c>
      <c r="C5" s="79"/>
    </row>
    <row r="6" spans="1:3" s="70" customFormat="1" ht="28.5" customHeight="1">
      <c r="A6" s="80" t="s">
        <v>167</v>
      </c>
      <c r="B6" s="81"/>
      <c r="C6" s="82">
        <f>SUM(C7,C14,C39,C50,C59,C69,C71,C75,C77)</f>
        <v>12375248</v>
      </c>
    </row>
    <row r="7" spans="1:3" s="70" customFormat="1" ht="28.5" customHeight="1">
      <c r="A7" s="83" t="s">
        <v>101</v>
      </c>
      <c r="B7" s="83" t="s">
        <v>102</v>
      </c>
      <c r="C7" s="82">
        <f>SUM(C8:C13)</f>
        <v>206400</v>
      </c>
    </row>
    <row r="8" spans="1:3" s="70" customFormat="1" ht="28.5" customHeight="1">
      <c r="A8" s="84" t="s">
        <v>103</v>
      </c>
      <c r="B8" s="84" t="s">
        <v>104</v>
      </c>
      <c r="C8" s="85">
        <v>0</v>
      </c>
    </row>
    <row r="9" spans="1:3" s="70" customFormat="1" ht="28.5" customHeight="1">
      <c r="A9" s="84" t="s">
        <v>105</v>
      </c>
      <c r="B9" s="84" t="s">
        <v>106</v>
      </c>
      <c r="C9" s="85">
        <v>0</v>
      </c>
    </row>
    <row r="10" spans="1:3" s="70" customFormat="1" ht="28.5" customHeight="1">
      <c r="A10" s="84" t="s">
        <v>107</v>
      </c>
      <c r="B10" s="84" t="s">
        <v>108</v>
      </c>
      <c r="C10" s="85">
        <v>0</v>
      </c>
    </row>
    <row r="11" spans="1:3" s="70" customFormat="1" ht="28.5" customHeight="1">
      <c r="A11" s="84" t="s">
        <v>168</v>
      </c>
      <c r="B11" s="84" t="s">
        <v>169</v>
      </c>
      <c r="C11" s="85">
        <v>0</v>
      </c>
    </row>
    <row r="12" spans="1:3" s="70" customFormat="1" ht="28.5" customHeight="1">
      <c r="A12" s="84" t="s">
        <v>119</v>
      </c>
      <c r="B12" s="84" t="s">
        <v>120</v>
      </c>
      <c r="C12" s="85">
        <v>0</v>
      </c>
    </row>
    <row r="13" spans="1:3" s="70" customFormat="1" ht="28.5" customHeight="1">
      <c r="A13" s="84" t="s">
        <v>123</v>
      </c>
      <c r="B13" s="84" t="s">
        <v>124</v>
      </c>
      <c r="C13" s="86">
        <v>206400</v>
      </c>
    </row>
    <row r="14" spans="1:3" s="70" customFormat="1" ht="28.5" customHeight="1">
      <c r="A14" s="83" t="s">
        <v>125</v>
      </c>
      <c r="B14" s="83" t="s">
        <v>126</v>
      </c>
      <c r="C14" s="82">
        <f>SUM(C15:C38)</f>
        <v>12168848</v>
      </c>
    </row>
    <row r="15" spans="1:3" s="70" customFormat="1" ht="28.5" customHeight="1">
      <c r="A15" s="84" t="s">
        <v>127</v>
      </c>
      <c r="B15" s="84" t="s">
        <v>128</v>
      </c>
      <c r="C15" s="86">
        <v>6241600</v>
      </c>
    </row>
    <row r="16" spans="1:3" s="70" customFormat="1" ht="28.5" customHeight="1">
      <c r="A16" s="84" t="s">
        <v>170</v>
      </c>
      <c r="B16" s="84" t="s">
        <v>171</v>
      </c>
      <c r="C16" s="85">
        <v>0</v>
      </c>
    </row>
    <row r="17" spans="1:3" s="70" customFormat="1" ht="28.5" customHeight="1">
      <c r="A17" s="84" t="s">
        <v>172</v>
      </c>
      <c r="B17" s="84" t="s">
        <v>173</v>
      </c>
      <c r="C17" s="85">
        <v>0</v>
      </c>
    </row>
    <row r="18" spans="1:3" s="70" customFormat="1" ht="28.5" customHeight="1">
      <c r="A18" s="84" t="s">
        <v>129</v>
      </c>
      <c r="B18" s="84" t="s">
        <v>130</v>
      </c>
      <c r="C18" s="86">
        <v>318794</v>
      </c>
    </row>
    <row r="19" spans="1:3" s="70" customFormat="1" ht="28.5" customHeight="1">
      <c r="A19" s="84" t="s">
        <v>174</v>
      </c>
      <c r="B19" s="84" t="s">
        <v>175</v>
      </c>
      <c r="C19" s="86">
        <v>1455602</v>
      </c>
    </row>
    <row r="20" spans="1:3" s="70" customFormat="1" ht="28.5" customHeight="1">
      <c r="A20" s="84" t="s">
        <v>131</v>
      </c>
      <c r="B20" s="84" t="s">
        <v>132</v>
      </c>
      <c r="C20" s="85">
        <v>0</v>
      </c>
    </row>
    <row r="21" spans="1:3" s="70" customFormat="1" ht="28.5" customHeight="1">
      <c r="A21" s="84" t="s">
        <v>133</v>
      </c>
      <c r="B21" s="84" t="s">
        <v>134</v>
      </c>
      <c r="C21" s="86">
        <v>30200</v>
      </c>
    </row>
    <row r="22" spans="1:3" s="70" customFormat="1" ht="28.5" customHeight="1">
      <c r="A22" s="84" t="s">
        <v>135</v>
      </c>
      <c r="B22" s="84" t="s">
        <v>136</v>
      </c>
      <c r="C22" s="86">
        <v>1950538</v>
      </c>
    </row>
    <row r="23" spans="1:3" s="70" customFormat="1" ht="28.5" customHeight="1">
      <c r="A23" s="84" t="s">
        <v>137</v>
      </c>
      <c r="B23" s="84" t="s">
        <v>138</v>
      </c>
      <c r="C23" s="85">
        <v>0</v>
      </c>
    </row>
    <row r="24" spans="1:3" s="70" customFormat="1" ht="28.5" customHeight="1">
      <c r="A24" s="84" t="s">
        <v>139</v>
      </c>
      <c r="B24" s="84" t="s">
        <v>140</v>
      </c>
      <c r="C24" s="86">
        <v>1783475</v>
      </c>
    </row>
    <row r="25" spans="1:3" s="70" customFormat="1" ht="28.5" customHeight="1">
      <c r="A25" s="84" t="s">
        <v>141</v>
      </c>
      <c r="B25" s="84" t="s">
        <v>142</v>
      </c>
      <c r="C25" s="86">
        <v>100639</v>
      </c>
    </row>
    <row r="26" spans="1:3" s="70" customFormat="1" ht="28.5" customHeight="1">
      <c r="A26" s="84" t="s">
        <v>176</v>
      </c>
      <c r="B26" s="84" t="s">
        <v>177</v>
      </c>
      <c r="C26" s="85">
        <v>0</v>
      </c>
    </row>
    <row r="27" spans="1:3" s="70" customFormat="1" ht="28.5" customHeight="1">
      <c r="A27" s="84" t="s">
        <v>143</v>
      </c>
      <c r="B27" s="84" t="s">
        <v>144</v>
      </c>
      <c r="C27" s="85">
        <v>0</v>
      </c>
    </row>
    <row r="28" spans="1:3" s="70" customFormat="1" ht="28.5" customHeight="1">
      <c r="A28" s="84" t="s">
        <v>145</v>
      </c>
      <c r="B28" s="84" t="s">
        <v>146</v>
      </c>
      <c r="C28" s="85">
        <v>0</v>
      </c>
    </row>
    <row r="29" spans="1:3" s="70" customFormat="1" ht="28.5" customHeight="1">
      <c r="A29" s="84" t="s">
        <v>178</v>
      </c>
      <c r="B29" s="84" t="s">
        <v>179</v>
      </c>
      <c r="C29" s="85">
        <v>0</v>
      </c>
    </row>
    <row r="30" spans="1:3" s="70" customFormat="1" ht="28.5" customHeight="1">
      <c r="A30" s="84" t="s">
        <v>180</v>
      </c>
      <c r="B30" s="84" t="s">
        <v>181</v>
      </c>
      <c r="C30" s="85">
        <v>0</v>
      </c>
    </row>
    <row r="31" spans="1:3" s="70" customFormat="1" ht="28.5" customHeight="1">
      <c r="A31" s="84" t="s">
        <v>182</v>
      </c>
      <c r="B31" s="84" t="s">
        <v>183</v>
      </c>
      <c r="C31" s="85">
        <v>0</v>
      </c>
    </row>
    <row r="32" spans="1:3" s="70" customFormat="1" ht="28.5" customHeight="1">
      <c r="A32" s="84" t="s">
        <v>184</v>
      </c>
      <c r="B32" s="84" t="s">
        <v>185</v>
      </c>
      <c r="C32" s="85">
        <v>0</v>
      </c>
    </row>
    <row r="33" spans="1:3" s="70" customFormat="1" ht="28.5" customHeight="1">
      <c r="A33" s="84" t="s">
        <v>186</v>
      </c>
      <c r="B33" s="84" t="s">
        <v>187</v>
      </c>
      <c r="C33" s="86">
        <v>288000</v>
      </c>
    </row>
    <row r="34" spans="1:3" s="70" customFormat="1" ht="28.5" customHeight="1">
      <c r="A34" s="84" t="s">
        <v>147</v>
      </c>
      <c r="B34" s="84" t="s">
        <v>148</v>
      </c>
      <c r="C34" s="85">
        <v>0</v>
      </c>
    </row>
    <row r="35" spans="1:3" s="70" customFormat="1" ht="28.5" customHeight="1">
      <c r="A35" s="84" t="s">
        <v>149</v>
      </c>
      <c r="B35" s="84" t="s">
        <v>150</v>
      </c>
      <c r="C35" s="85">
        <v>0</v>
      </c>
    </row>
    <row r="36" spans="1:3" s="70" customFormat="1" ht="28.5" customHeight="1">
      <c r="A36" s="84" t="s">
        <v>151</v>
      </c>
      <c r="B36" s="84" t="s">
        <v>152</v>
      </c>
      <c r="C36" s="85">
        <v>0</v>
      </c>
    </row>
    <row r="37" spans="1:3" s="70" customFormat="1" ht="28.5" customHeight="1">
      <c r="A37" s="84" t="s">
        <v>188</v>
      </c>
      <c r="B37" s="84" t="s">
        <v>189</v>
      </c>
      <c r="C37" s="85">
        <v>0</v>
      </c>
    </row>
    <row r="38" spans="1:3" s="70" customFormat="1" ht="28.5" customHeight="1">
      <c r="A38" s="84" t="s">
        <v>153</v>
      </c>
      <c r="B38" s="84" t="s">
        <v>154</v>
      </c>
      <c r="C38" s="85">
        <v>0</v>
      </c>
    </row>
    <row r="39" spans="1:3" s="70" customFormat="1" ht="28.5" customHeight="1">
      <c r="A39" s="83" t="s">
        <v>155</v>
      </c>
      <c r="B39" s="83" t="s">
        <v>156</v>
      </c>
      <c r="C39" s="82">
        <f>SUM(C40:C49)</f>
        <v>0</v>
      </c>
    </row>
    <row r="40" spans="1:3" s="70" customFormat="1" ht="28.5" customHeight="1">
      <c r="A40" s="84" t="s">
        <v>159</v>
      </c>
      <c r="B40" s="84" t="s">
        <v>160</v>
      </c>
      <c r="C40" s="85">
        <v>0</v>
      </c>
    </row>
    <row r="41" spans="1:3" s="70" customFormat="1" ht="28.5" customHeight="1">
      <c r="A41" s="84" t="s">
        <v>190</v>
      </c>
      <c r="B41" s="84" t="s">
        <v>191</v>
      </c>
      <c r="C41" s="85">
        <v>0</v>
      </c>
    </row>
    <row r="42" spans="1:3" s="70" customFormat="1" ht="28.5" customHeight="1">
      <c r="A42" s="84" t="s">
        <v>192</v>
      </c>
      <c r="B42" s="84" t="s">
        <v>193</v>
      </c>
      <c r="C42" s="85">
        <v>0</v>
      </c>
    </row>
    <row r="43" spans="1:3" s="70" customFormat="1" ht="28.5" customHeight="1">
      <c r="A43" s="84" t="s">
        <v>194</v>
      </c>
      <c r="B43" s="84" t="s">
        <v>195</v>
      </c>
      <c r="C43" s="85">
        <v>0</v>
      </c>
    </row>
    <row r="44" spans="1:3" s="70" customFormat="1" ht="28.5" customHeight="1">
      <c r="A44" s="84" t="s">
        <v>196</v>
      </c>
      <c r="B44" s="84" t="s">
        <v>197</v>
      </c>
      <c r="C44" s="85">
        <v>0</v>
      </c>
    </row>
    <row r="45" spans="1:3" s="70" customFormat="1" ht="28.5" customHeight="1">
      <c r="A45" s="84" t="s">
        <v>161</v>
      </c>
      <c r="B45" s="84" t="s">
        <v>162</v>
      </c>
      <c r="C45" s="85">
        <v>0</v>
      </c>
    </row>
    <row r="46" spans="1:3" s="70" customFormat="1" ht="28.5" customHeight="1">
      <c r="A46" s="84" t="s">
        <v>198</v>
      </c>
      <c r="B46" s="84" t="s">
        <v>199</v>
      </c>
      <c r="C46" s="85">
        <v>0</v>
      </c>
    </row>
    <row r="47" spans="1:3" s="70" customFormat="1" ht="28.5" customHeight="1">
      <c r="A47" s="84" t="s">
        <v>200</v>
      </c>
      <c r="B47" s="84" t="s">
        <v>201</v>
      </c>
      <c r="C47" s="85">
        <v>0</v>
      </c>
    </row>
    <row r="48" spans="1:3" s="70" customFormat="1" ht="28.5" customHeight="1">
      <c r="A48" s="84" t="s">
        <v>202</v>
      </c>
      <c r="B48" s="84" t="s">
        <v>203</v>
      </c>
      <c r="C48" s="85">
        <v>0</v>
      </c>
    </row>
    <row r="49" spans="1:3" s="70" customFormat="1" ht="28.5" customHeight="1">
      <c r="A49" s="84" t="s">
        <v>163</v>
      </c>
      <c r="B49" s="84" t="s">
        <v>164</v>
      </c>
      <c r="C49" s="85">
        <v>0</v>
      </c>
    </row>
    <row r="50" spans="1:3" s="70" customFormat="1" ht="28.5" customHeight="1">
      <c r="A50" s="83" t="s">
        <v>204</v>
      </c>
      <c r="B50" s="83" t="s">
        <v>205</v>
      </c>
      <c r="C50" s="82">
        <f>SUM(C51:C58)</f>
        <v>0</v>
      </c>
    </row>
    <row r="51" spans="1:3" s="70" customFormat="1" ht="28.5" customHeight="1">
      <c r="A51" s="84" t="s">
        <v>206</v>
      </c>
      <c r="B51" s="84" t="s">
        <v>207</v>
      </c>
      <c r="C51" s="85">
        <v>0</v>
      </c>
    </row>
    <row r="52" spans="1:3" s="70" customFormat="1" ht="28.5" customHeight="1">
      <c r="A52" s="84" t="s">
        <v>208</v>
      </c>
      <c r="B52" s="84" t="s">
        <v>209</v>
      </c>
      <c r="C52" s="85">
        <v>0</v>
      </c>
    </row>
    <row r="53" spans="1:3" s="70" customFormat="1" ht="28.5" customHeight="1">
      <c r="A53" s="84" t="s">
        <v>210</v>
      </c>
      <c r="B53" s="84" t="s">
        <v>211</v>
      </c>
      <c r="C53" s="85">
        <v>0</v>
      </c>
    </row>
    <row r="54" spans="1:3" s="70" customFormat="1" ht="28.5" customHeight="1">
      <c r="A54" s="84" t="s">
        <v>212</v>
      </c>
      <c r="B54" s="84" t="s">
        <v>213</v>
      </c>
      <c r="C54" s="85">
        <v>0</v>
      </c>
    </row>
    <row r="55" spans="1:3" s="70" customFormat="1" ht="28.5" customHeight="1">
      <c r="A55" s="84" t="s">
        <v>214</v>
      </c>
      <c r="B55" s="84" t="s">
        <v>215</v>
      </c>
      <c r="C55" s="85">
        <v>0</v>
      </c>
    </row>
    <row r="56" spans="1:3" s="70" customFormat="1" ht="28.5" customHeight="1">
      <c r="A56" s="84" t="s">
        <v>216</v>
      </c>
      <c r="B56" s="84" t="s">
        <v>217</v>
      </c>
      <c r="C56" s="85">
        <v>0</v>
      </c>
    </row>
    <row r="57" spans="1:3" s="70" customFormat="1" ht="28.5" customHeight="1">
      <c r="A57" s="84" t="s">
        <v>218</v>
      </c>
      <c r="B57" s="84" t="s">
        <v>219</v>
      </c>
      <c r="C57" s="85">
        <v>0</v>
      </c>
    </row>
    <row r="58" spans="1:3" s="70" customFormat="1" ht="28.5" customHeight="1">
      <c r="A58" s="84" t="s">
        <v>220</v>
      </c>
      <c r="B58" s="84" t="s">
        <v>221</v>
      </c>
      <c r="C58" s="85">
        <v>0</v>
      </c>
    </row>
    <row r="59" spans="1:3" s="70" customFormat="1" ht="28.5" customHeight="1">
      <c r="A59" s="83" t="s">
        <v>222</v>
      </c>
      <c r="B59" s="83" t="s">
        <v>223</v>
      </c>
      <c r="C59" s="82">
        <f>SUM(C60:C68)</f>
        <v>0</v>
      </c>
    </row>
    <row r="60" spans="1:3" s="70" customFormat="1" ht="28.5" customHeight="1">
      <c r="A60" s="84" t="s">
        <v>224</v>
      </c>
      <c r="B60" s="84" t="s">
        <v>209</v>
      </c>
      <c r="C60" s="85">
        <v>0</v>
      </c>
    </row>
    <row r="61" spans="1:3" s="70" customFormat="1" ht="28.5" customHeight="1">
      <c r="A61" s="84" t="s">
        <v>225</v>
      </c>
      <c r="B61" s="84" t="s">
        <v>211</v>
      </c>
      <c r="C61" s="85">
        <v>0</v>
      </c>
    </row>
    <row r="62" spans="1:3" s="70" customFormat="1" ht="28.5" customHeight="1">
      <c r="A62" s="84" t="s">
        <v>226</v>
      </c>
      <c r="B62" s="84" t="s">
        <v>213</v>
      </c>
      <c r="C62" s="85">
        <v>0</v>
      </c>
    </row>
    <row r="63" spans="1:3" s="70" customFormat="1" ht="28.5" customHeight="1">
      <c r="A63" s="84" t="s">
        <v>227</v>
      </c>
      <c r="B63" s="84" t="s">
        <v>215</v>
      </c>
      <c r="C63" s="85">
        <v>0</v>
      </c>
    </row>
    <row r="64" spans="1:3" s="70" customFormat="1" ht="28.5" customHeight="1">
      <c r="A64" s="84" t="s">
        <v>228</v>
      </c>
      <c r="B64" s="84" t="s">
        <v>217</v>
      </c>
      <c r="C64" s="85">
        <v>0</v>
      </c>
    </row>
    <row r="65" spans="1:3" s="70" customFormat="1" ht="28.5" customHeight="1">
      <c r="A65" s="84" t="s">
        <v>229</v>
      </c>
      <c r="B65" s="84" t="s">
        <v>230</v>
      </c>
      <c r="C65" s="85">
        <v>0</v>
      </c>
    </row>
    <row r="66" spans="1:3" s="70" customFormat="1" ht="28.5" customHeight="1">
      <c r="A66" s="84" t="s">
        <v>231</v>
      </c>
      <c r="B66" s="84" t="s">
        <v>232</v>
      </c>
      <c r="C66" s="85">
        <v>0</v>
      </c>
    </row>
    <row r="67" spans="1:3" s="70" customFormat="1" ht="28.5" customHeight="1">
      <c r="A67" s="84" t="s">
        <v>233</v>
      </c>
      <c r="B67" s="84" t="s">
        <v>219</v>
      </c>
      <c r="C67" s="85">
        <v>0</v>
      </c>
    </row>
    <row r="68" spans="1:3" s="70" customFormat="1" ht="28.5" customHeight="1">
      <c r="A68" s="84" t="s">
        <v>234</v>
      </c>
      <c r="B68" s="84" t="s">
        <v>235</v>
      </c>
      <c r="C68" s="85">
        <v>0</v>
      </c>
    </row>
    <row r="69" spans="1:3" s="70" customFormat="1" ht="28.5" customHeight="1">
      <c r="A69" s="83" t="s">
        <v>236</v>
      </c>
      <c r="B69" s="83" t="s">
        <v>237</v>
      </c>
      <c r="C69" s="82">
        <f>SUM(C70)</f>
        <v>0</v>
      </c>
    </row>
    <row r="70" spans="1:3" s="70" customFormat="1" ht="28.5" customHeight="1">
      <c r="A70" s="84" t="s">
        <v>238</v>
      </c>
      <c r="B70" s="84" t="s">
        <v>239</v>
      </c>
      <c r="C70" s="85">
        <v>0</v>
      </c>
    </row>
    <row r="71" spans="1:3" s="70" customFormat="1" ht="28.5" customHeight="1">
      <c r="A71" s="83" t="s">
        <v>240</v>
      </c>
      <c r="B71" s="83" t="s">
        <v>241</v>
      </c>
      <c r="C71" s="82">
        <f>SUM(C72:C74)</f>
        <v>0</v>
      </c>
    </row>
    <row r="72" spans="1:3" s="70" customFormat="1" ht="28.5" customHeight="1">
      <c r="A72" s="84" t="s">
        <v>242</v>
      </c>
      <c r="B72" s="84" t="s">
        <v>243</v>
      </c>
      <c r="C72" s="85">
        <v>0</v>
      </c>
    </row>
    <row r="73" spans="1:3" s="70" customFormat="1" ht="28.5" customHeight="1">
      <c r="A73" s="84" t="s">
        <v>244</v>
      </c>
      <c r="B73" s="84" t="s">
        <v>245</v>
      </c>
      <c r="C73" s="85">
        <v>0</v>
      </c>
    </row>
    <row r="74" spans="1:3" s="70" customFormat="1" ht="28.5" customHeight="1">
      <c r="A74" s="84" t="s">
        <v>246</v>
      </c>
      <c r="B74" s="84" t="s">
        <v>247</v>
      </c>
      <c r="C74" s="86"/>
    </row>
    <row r="75" spans="1:3" s="70" customFormat="1" ht="28.5" customHeight="1">
      <c r="A75" s="83" t="s">
        <v>248</v>
      </c>
      <c r="B75" s="83" t="s">
        <v>249</v>
      </c>
      <c r="C75" s="82">
        <f>SUM(C76)</f>
        <v>0</v>
      </c>
    </row>
    <row r="76" spans="1:3" s="70" customFormat="1" ht="28.5" customHeight="1">
      <c r="A76" s="84" t="s">
        <v>250</v>
      </c>
      <c r="B76" s="84" t="s">
        <v>251</v>
      </c>
      <c r="C76" s="85">
        <v>0</v>
      </c>
    </row>
    <row r="77" spans="1:3" s="70" customFormat="1" ht="28.5" customHeight="1">
      <c r="A77" s="83" t="s">
        <v>252</v>
      </c>
      <c r="B77" s="83" t="s">
        <v>253</v>
      </c>
      <c r="C77" s="82">
        <f>SUM(C78:C80)</f>
        <v>0</v>
      </c>
    </row>
    <row r="78" spans="1:3" s="70" customFormat="1" ht="28.5" customHeight="1">
      <c r="A78" s="84" t="s">
        <v>254</v>
      </c>
      <c r="B78" s="84" t="s">
        <v>255</v>
      </c>
      <c r="C78" s="85">
        <v>0</v>
      </c>
    </row>
    <row r="79" spans="1:3" s="70" customFormat="1" ht="28.5" customHeight="1">
      <c r="A79" s="84" t="s">
        <v>256</v>
      </c>
      <c r="B79" s="84" t="s">
        <v>257</v>
      </c>
      <c r="C79" s="85">
        <v>0</v>
      </c>
    </row>
    <row r="80" spans="1:3" s="70" customFormat="1" ht="28.5" customHeight="1">
      <c r="A80" s="84" t="s">
        <v>258</v>
      </c>
      <c r="B80" s="84" t="s">
        <v>259</v>
      </c>
      <c r="C80" s="85">
        <v>0</v>
      </c>
    </row>
  </sheetData>
  <sheetProtection/>
  <mergeCells count="4">
    <mergeCell ref="A2:C2"/>
    <mergeCell ref="A4:B4"/>
    <mergeCell ref="A6:B6"/>
    <mergeCell ref="C4:C5"/>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E14" sqref="E14"/>
    </sheetView>
  </sheetViews>
  <sheetFormatPr defaultColWidth="8.75390625" defaultRowHeight="28.5" customHeight="1"/>
  <cols>
    <col min="1" max="1" width="23.875" style="59" customWidth="1"/>
    <col min="2" max="2" width="21.00390625" style="59" customWidth="1"/>
    <col min="3" max="4" width="20.50390625" style="59" customWidth="1"/>
    <col min="5" max="32" width="9.00390625" style="59" bestFit="1" customWidth="1"/>
    <col min="33" max="16384" width="8.75390625" style="59" customWidth="1"/>
  </cols>
  <sheetData>
    <row r="1" spans="1:3" ht="28.5" customHeight="1">
      <c r="A1" s="57" t="s">
        <v>260</v>
      </c>
      <c r="B1" s="57"/>
      <c r="C1" s="57"/>
    </row>
    <row r="2" spans="1:4" ht="28.5" customHeight="1">
      <c r="A2" s="60" t="s">
        <v>261</v>
      </c>
      <c r="B2" s="60"/>
      <c r="C2" s="60"/>
      <c r="D2" s="60"/>
    </row>
    <row r="3" spans="1:4" ht="28.5" customHeight="1">
      <c r="A3" s="61"/>
      <c r="B3" s="61"/>
      <c r="C3" s="61"/>
      <c r="D3" s="62" t="s">
        <v>97</v>
      </c>
    </row>
    <row r="4" spans="1:4" s="58" customFormat="1" ht="28.5" customHeight="1">
      <c r="A4" s="63" t="s">
        <v>262</v>
      </c>
      <c r="B4" s="63" t="s">
        <v>263</v>
      </c>
      <c r="C4" s="63" t="s">
        <v>264</v>
      </c>
      <c r="D4" s="64" t="s">
        <v>265</v>
      </c>
    </row>
    <row r="5" spans="1:4" s="58" customFormat="1" ht="28.5" customHeight="1">
      <c r="A5" s="65" t="s">
        <v>266</v>
      </c>
      <c r="B5" s="66">
        <f>SUM(B6:B9)</f>
        <v>1013194</v>
      </c>
      <c r="C5" s="66">
        <f>SUM(C6:C9)</f>
        <v>1015554</v>
      </c>
      <c r="D5" s="66">
        <f>SUM(D6:D9)</f>
        <v>-2360</v>
      </c>
    </row>
    <row r="6" spans="1:4" s="58" customFormat="1" ht="28.5" customHeight="1">
      <c r="A6" s="63" t="s">
        <v>267</v>
      </c>
      <c r="B6" s="67">
        <v>0</v>
      </c>
      <c r="C6" s="67">
        <v>0</v>
      </c>
      <c r="D6" s="67">
        <f>B6-C6</f>
        <v>0</v>
      </c>
    </row>
    <row r="7" spans="1:4" s="58" customFormat="1" ht="28.5" customHeight="1">
      <c r="A7" s="63" t="s">
        <v>268</v>
      </c>
      <c r="B7" s="67">
        <v>9624</v>
      </c>
      <c r="C7" s="67">
        <v>13624</v>
      </c>
      <c r="D7" s="67">
        <v>-4000</v>
      </c>
    </row>
    <row r="8" spans="1:4" s="58" customFormat="1" ht="28.5" customHeight="1">
      <c r="A8" s="68" t="s">
        <v>269</v>
      </c>
      <c r="B8" s="67">
        <v>0</v>
      </c>
      <c r="C8" s="67">
        <v>0</v>
      </c>
      <c r="D8" s="67">
        <f>B8-C8</f>
        <v>0</v>
      </c>
    </row>
    <row r="9" spans="1:4" s="58" customFormat="1" ht="28.5" customHeight="1">
      <c r="A9" s="68" t="s">
        <v>270</v>
      </c>
      <c r="B9" s="67">
        <v>1003570</v>
      </c>
      <c r="C9" s="67">
        <v>1001930</v>
      </c>
      <c r="D9" s="67">
        <f>B9-C9</f>
        <v>1640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7"/>
  <sheetViews>
    <sheetView workbookViewId="0" topLeftCell="A1">
      <selection activeCell="H13" sqref="H13"/>
    </sheetView>
  </sheetViews>
  <sheetFormatPr defaultColWidth="8.75390625" defaultRowHeight="28.5" customHeight="1"/>
  <cols>
    <col min="1" max="3" width="5.625" style="16" customWidth="1"/>
    <col min="4" max="4" width="25.625" style="16" customWidth="1"/>
    <col min="5" max="7" width="15.625" style="16" customWidth="1"/>
    <col min="8" max="32" width="9.00390625" style="16" bestFit="1" customWidth="1"/>
    <col min="33" max="16384" width="8.75390625" style="16" customWidth="1"/>
  </cols>
  <sheetData>
    <row r="1" spans="1:3" ht="28.5" customHeight="1">
      <c r="A1" s="57" t="s">
        <v>271</v>
      </c>
      <c r="B1" s="57"/>
      <c r="C1" s="57"/>
    </row>
    <row r="2" spans="1:7" ht="28.5" customHeight="1">
      <c r="A2" s="5" t="s">
        <v>272</v>
      </c>
      <c r="B2" s="5"/>
      <c r="C2" s="5"/>
      <c r="D2" s="5"/>
      <c r="E2" s="5"/>
      <c r="F2" s="5"/>
      <c r="G2" s="5"/>
    </row>
    <row r="3" ht="28.5" customHeight="1">
      <c r="G3" s="45" t="s">
        <v>3</v>
      </c>
    </row>
    <row r="4" spans="1:7" s="44" customFormat="1" ht="28.5" customHeight="1">
      <c r="A4" s="46" t="s">
        <v>99</v>
      </c>
      <c r="B4" s="46"/>
      <c r="C4" s="46"/>
      <c r="D4" s="46" t="s">
        <v>100</v>
      </c>
      <c r="E4" s="47" t="s">
        <v>69</v>
      </c>
      <c r="F4" s="48" t="s">
        <v>273</v>
      </c>
      <c r="G4" s="48" t="s">
        <v>274</v>
      </c>
    </row>
    <row r="5" spans="1:7" s="44" customFormat="1" ht="28.5" customHeight="1">
      <c r="A5" s="46" t="s">
        <v>72</v>
      </c>
      <c r="B5" s="46" t="s">
        <v>73</v>
      </c>
      <c r="C5" s="46" t="s">
        <v>74</v>
      </c>
      <c r="D5" s="46"/>
      <c r="E5" s="49"/>
      <c r="F5" s="48"/>
      <c r="G5" s="48"/>
    </row>
    <row r="6" spans="1:7" s="44" customFormat="1" ht="28.5" customHeight="1">
      <c r="A6" s="50" t="s">
        <v>167</v>
      </c>
      <c r="B6" s="51"/>
      <c r="C6" s="51"/>
      <c r="D6" s="52"/>
      <c r="E6" s="53">
        <f>SUM(E7:E7)</f>
        <v>0</v>
      </c>
      <c r="F6" s="54">
        <f>SUM(F7:F7)</f>
        <v>0</v>
      </c>
      <c r="G6" s="54">
        <f>SUM(G7:G7)</f>
        <v>0</v>
      </c>
    </row>
    <row r="7" spans="1:7" s="44" customFormat="1" ht="28.5" customHeight="1">
      <c r="A7" s="25"/>
      <c r="B7" s="25"/>
      <c r="C7" s="25"/>
      <c r="D7" s="25" t="s">
        <v>275</v>
      </c>
      <c r="E7" s="55">
        <f>SUM(F7:G7)</f>
        <v>0</v>
      </c>
      <c r="F7" s="56"/>
      <c r="G7" s="56"/>
    </row>
  </sheetData>
  <sheetProtection/>
  <mergeCells count="8">
    <mergeCell ref="A1:C1"/>
    <mergeCell ref="A2:G2"/>
    <mergeCell ref="A4:C4"/>
    <mergeCell ref="A6:D6"/>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microinsect</cp:lastModifiedBy>
  <cp:lastPrinted>2019-01-16T06:39:35Z</cp:lastPrinted>
  <dcterms:created xsi:type="dcterms:W3CDTF">2019-01-23T04:00:32Z</dcterms:created>
  <dcterms:modified xsi:type="dcterms:W3CDTF">2021-01-27T07:23:08Z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