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640" firstSheet="9" activeTab="12"/>
  </bookViews>
  <sheets>
    <sheet name="收支总1-1表-部门收支总表" sheetId="1" r:id="rId1"/>
    <sheet name="收支总1-2表-部门收入总表" sheetId="2" r:id="rId2"/>
    <sheet name="收支总1-3表-部门支出总表" sheetId="3" r:id="rId3"/>
    <sheet name="财拨2-1表-部门财拨收支总表" sheetId="4" r:id="rId4"/>
    <sheet name="财拨2-2表-部门一般公共预算支出表" sheetId="5" r:id="rId5"/>
    <sheet name="财拨2-3表-部门基本支出表（经济分类）" sheetId="6" r:id="rId6"/>
    <sheet name="财拨2-4表-部门项目支出表（经济分类）" sheetId="7" r:id="rId7"/>
    <sheet name="财拨2-5表-三公经费" sheetId="8" r:id="rId8"/>
    <sheet name="财拨2-6表-政府性基金支出表" sheetId="9" r:id="rId9"/>
    <sheet name="财拨2-7表-国资支出表" sheetId="10" r:id="rId10"/>
    <sheet name="财拨2-8表-政府采购意向公开明细表" sheetId="11" r:id="rId11"/>
    <sheet name="财拨2-9表-购买服务明细表" sheetId="12" r:id="rId12"/>
    <sheet name="财拨2-10表-项目支出绩效目标目录" sheetId="13" r:id="rId13"/>
  </sheets>
  <definedNames>
    <definedName name="_xlnm.Print_Area" localSheetId="3">'财拨2-1表-部门财拨收支总表'!$A$2:$L$10</definedName>
    <definedName name="_xlnm.Print_Area" localSheetId="4">'财拨2-2表-部门一般公共预算支出表'!$A$1:$G$13</definedName>
    <definedName name="_xlnm.Print_Area" localSheetId="9">'财拨2-7表-国资支出表'!$A$1:$E$20</definedName>
    <definedName name="_xlnm.Print_Area" localSheetId="0">'收支总1-1表-部门收支总表'!$A$1:$D$9</definedName>
    <definedName name="_xlnm.Print_Area" localSheetId="1">'收支总1-2表-部门收入总表'!$A$1:$B$18</definedName>
    <definedName name="_xlnm.Print_Area" localSheetId="2">'收支总1-3表-部门支出总表'!$A$1:$B$38</definedName>
    <definedName name="_xlnm.Print_Titles" localSheetId="3">'财拨2-1表-部门财拨收支总表'!$1:$6</definedName>
    <definedName name="_xlnm.Print_Titles" localSheetId="4">'财拨2-2表-部门一般公共预算支出表'!$1:$3</definedName>
  </definedNames>
  <calcPr fullCalcOnLoad="1"/>
</workbook>
</file>

<file path=xl/sharedStrings.xml><?xml version="1.0" encoding="utf-8"?>
<sst xmlns="http://schemas.openxmlformats.org/spreadsheetml/2006/main" count="465" uniqueCount="343">
  <si>
    <t>附件1-1</t>
  </si>
  <si>
    <t xml:space="preserve"> </t>
  </si>
  <si>
    <t>单位：元</t>
  </si>
  <si>
    <t>收                     入</t>
  </si>
  <si>
    <t>支                        出</t>
  </si>
  <si>
    <t>项             目</t>
  </si>
  <si>
    <t>收入数</t>
  </si>
  <si>
    <t>支出数</t>
  </si>
  <si>
    <t>本年收入合计</t>
  </si>
  <si>
    <t>本年支出合计</t>
  </si>
  <si>
    <t>用事业基金弥补收支差额</t>
  </si>
  <si>
    <t>上年结转</t>
  </si>
  <si>
    <t>结转下年</t>
  </si>
  <si>
    <t>收   入   总    计</t>
  </si>
  <si>
    <t>支    出    总    计</t>
  </si>
  <si>
    <t>附件1-2</t>
  </si>
  <si>
    <t>项                    目</t>
  </si>
  <si>
    <t>附件1-3</t>
  </si>
  <si>
    <t>一、一般公共服务</t>
  </si>
  <si>
    <t>二、外交</t>
  </si>
  <si>
    <t>三、国防</t>
  </si>
  <si>
    <t>四、公共安全</t>
  </si>
  <si>
    <t>五、教育</t>
  </si>
  <si>
    <t>六、科学技术</t>
  </si>
  <si>
    <t>七、文化旅游体育与传媒*</t>
  </si>
  <si>
    <t>八、社会保障和就业</t>
  </si>
  <si>
    <t>九、社会保险基金支出</t>
  </si>
  <si>
    <t>十、卫生健康*</t>
  </si>
  <si>
    <t>十一、节能环保</t>
  </si>
  <si>
    <t>十二、城乡社区</t>
  </si>
  <si>
    <t>十三、农林水</t>
  </si>
  <si>
    <t>十四、交通运输</t>
  </si>
  <si>
    <t>十五、资源勘探信息</t>
  </si>
  <si>
    <t>十六、商业服务业</t>
  </si>
  <si>
    <t>十七、金融</t>
  </si>
  <si>
    <t>十八、援助其他地区支出</t>
  </si>
  <si>
    <t>十九、自然资源海洋气象</t>
  </si>
  <si>
    <t>二十、住房保障</t>
  </si>
  <si>
    <t>二十一、粮油物资储备</t>
  </si>
  <si>
    <t>二十二、国有资本经营预算</t>
  </si>
  <si>
    <t>二十三、灾害防治及应急管理</t>
  </si>
  <si>
    <t>二十三、预备费</t>
  </si>
  <si>
    <t>二十四、其他支出</t>
  </si>
  <si>
    <t>二十五、转移性支出</t>
  </si>
  <si>
    <t>二十六、债务还本支出</t>
  </si>
  <si>
    <t>二十七、债务利息支出</t>
  </si>
  <si>
    <t>二十八、债务发行费支出</t>
  </si>
  <si>
    <t>六、结转下年</t>
  </si>
  <si>
    <t>附件2-1</t>
  </si>
  <si>
    <t>支                    出</t>
  </si>
  <si>
    <t>收入来源性质</t>
  </si>
  <si>
    <t>收入金额</t>
  </si>
  <si>
    <t>科目编码</t>
  </si>
  <si>
    <t>科目名称</t>
  </si>
  <si>
    <t>支出合计</t>
  </si>
  <si>
    <t>按支出内容分</t>
  </si>
  <si>
    <t>按照资金性质分</t>
  </si>
  <si>
    <t>类</t>
  </si>
  <si>
    <t>款</t>
  </si>
  <si>
    <t>项</t>
  </si>
  <si>
    <t>基本支出</t>
  </si>
  <si>
    <t>项目支出</t>
  </si>
  <si>
    <t>财政拨款收入  合计</t>
  </si>
  <si>
    <t>财政拨款支出  合计</t>
  </si>
  <si>
    <t>其中：一般公共预算收入</t>
  </si>
  <si>
    <t xml:space="preserve">      政府性基金预算收入</t>
  </si>
  <si>
    <t xml:space="preserve">      国有资本经营预算收入</t>
  </si>
  <si>
    <t>附件2-2</t>
  </si>
  <si>
    <t>单位:元</t>
  </si>
  <si>
    <t>301</t>
  </si>
  <si>
    <t>工资福利支出</t>
  </si>
  <si>
    <t>302</t>
  </si>
  <si>
    <t>商品和服务支出</t>
  </si>
  <si>
    <t>303</t>
  </si>
  <si>
    <t>对个人和家庭的补助</t>
  </si>
  <si>
    <t>附件2-4</t>
  </si>
  <si>
    <t>附件2-5</t>
  </si>
  <si>
    <t>项目名称</t>
  </si>
  <si>
    <t>增减额</t>
  </si>
  <si>
    <t>因公出国（境）费用</t>
  </si>
  <si>
    <t>公务接待费</t>
  </si>
  <si>
    <t>公务用车购置费</t>
  </si>
  <si>
    <t>公务用车运行费</t>
  </si>
  <si>
    <t>附件2-6</t>
  </si>
  <si>
    <t>附件2-7</t>
  </si>
  <si>
    <t>一般公共预算</t>
  </si>
  <si>
    <r>
      <t>附件2-</t>
    </r>
    <r>
      <rPr>
        <sz val="10"/>
        <rFont val="宋体"/>
        <family val="0"/>
      </rPr>
      <t>10</t>
    </r>
  </si>
  <si>
    <t>序号</t>
  </si>
  <si>
    <t>项目名称</t>
  </si>
  <si>
    <t>单位：元</t>
  </si>
  <si>
    <t>附件2-9</t>
  </si>
  <si>
    <t>内容</t>
  </si>
  <si>
    <t>政府购买服务三级目录</t>
  </si>
  <si>
    <t>购买服务目录</t>
  </si>
  <si>
    <t>政府购买服务一级目录</t>
  </si>
  <si>
    <t>政府购买服务二级目录</t>
  </si>
  <si>
    <t>…</t>
  </si>
  <si>
    <t>序号</t>
  </si>
  <si>
    <t>单位：元</t>
  </si>
  <si>
    <r>
      <t>附件2-</t>
    </r>
    <r>
      <rPr>
        <sz val="10"/>
        <rFont val="宋体"/>
        <family val="0"/>
      </rPr>
      <t>3</t>
    </r>
  </si>
  <si>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</si>
  <si>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</si>
  <si>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</si>
  <si>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</si>
  <si>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</si>
  <si>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</si>
  <si>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</si>
  <si>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</si>
  <si>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</si>
  <si>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</si>
  <si>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</si>
  <si>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</si>
  <si>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</si>
  <si>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</si>
  <si>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</si>
  <si>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</si>
  <si>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</si>
  <si>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</si>
  <si>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</si>
  <si>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</si>
  <si>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</si>
  <si>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</si>
  <si>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　30201</t>
  </si>
  <si>
    <t>　办公费</t>
  </si>
  <si>
    <t>　30205</t>
  </si>
  <si>
    <t>　水费</t>
  </si>
  <si>
    <t>　30207</t>
  </si>
  <si>
    <t>　邮电费</t>
  </si>
  <si>
    <t>　30208</t>
  </si>
  <si>
    <t>　取暖费</t>
  </si>
  <si>
    <t>　30209</t>
  </si>
  <si>
    <t>　物业管理费</t>
  </si>
  <si>
    <t>　30211</t>
  </si>
  <si>
    <t>　差旅费</t>
  </si>
  <si>
    <t>　30213</t>
  </si>
  <si>
    <t>　维修(护)费</t>
  </si>
  <si>
    <t>　30214</t>
  </si>
  <si>
    <t>　租赁费</t>
  </si>
  <si>
    <t>　30216</t>
  </si>
  <si>
    <t>　培训费</t>
  </si>
  <si>
    <t>　30217</t>
  </si>
  <si>
    <t>　公务接待费</t>
  </si>
  <si>
    <t>　30228</t>
  </si>
  <si>
    <t>　工会经费</t>
  </si>
  <si>
    <t>　30229</t>
  </si>
  <si>
    <t>　福利费</t>
  </si>
  <si>
    <t>　30231</t>
  </si>
  <si>
    <t>　公务用车运行维护费</t>
  </si>
  <si>
    <t>　30299</t>
  </si>
  <si>
    <t>　其他费用</t>
  </si>
  <si>
    <t>　30301</t>
  </si>
  <si>
    <t>　离休费</t>
  </si>
  <si>
    <t>　30302</t>
  </si>
  <si>
    <t>　退休费</t>
  </si>
  <si>
    <t>　30307</t>
  </si>
  <si>
    <t>　医疗费补助</t>
  </si>
  <si>
    <t>　30399</t>
  </si>
  <si>
    <t>　其他对个人和家庭的补助支出</t>
  </si>
  <si>
    <t>合计</t>
  </si>
  <si>
    <t>合计</t>
  </si>
  <si>
    <t>经费拨款</t>
  </si>
  <si>
    <t xml:space="preserve">  一、财政拨款</t>
  </si>
  <si>
    <t xml:space="preserve">  二、纳入财政专户管理的事业收入</t>
  </si>
  <si>
    <t xml:space="preserve">  三、上级补助收入</t>
  </si>
  <si>
    <t xml:space="preserve">  其中：一般公共预算收入</t>
  </si>
  <si>
    <t xml:space="preserve">        政府性基金预算收入</t>
  </si>
  <si>
    <t xml:space="preserve">        国有资本经营预算收入</t>
  </si>
  <si>
    <t xml:space="preserve">  四、事业收入（不含专户管理的事业收入）</t>
  </si>
  <si>
    <t xml:space="preserve">  五、事业单位经营收入</t>
  </si>
  <si>
    <t xml:space="preserve">  六、附属单位上缴收入</t>
  </si>
  <si>
    <t xml:space="preserve">  七、其他收入</t>
  </si>
  <si>
    <t>支出科目编码</t>
  </si>
  <si>
    <t>支出科目名称</t>
  </si>
  <si>
    <t>政府性基金预算</t>
  </si>
  <si>
    <t>政府性基金预算</t>
  </si>
  <si>
    <t>一般公共预算</t>
  </si>
  <si>
    <t>国有资本经营预算</t>
  </si>
  <si>
    <t>合 计</t>
  </si>
  <si>
    <t>支出科目</t>
  </si>
  <si>
    <t>　30106</t>
  </si>
  <si>
    <t>　伙食补助费</t>
  </si>
  <si>
    <t>　30202</t>
  </si>
  <si>
    <t>　印刷费</t>
  </si>
  <si>
    <t>　30203</t>
  </si>
  <si>
    <t>　咨询费</t>
  </si>
  <si>
    <t>　30206</t>
  </si>
  <si>
    <t>　电费</t>
  </si>
  <si>
    <t>　30215</t>
  </si>
  <si>
    <t>　会议费</t>
  </si>
  <si>
    <t>　30218</t>
  </si>
  <si>
    <t>　专用材料费</t>
  </si>
  <si>
    <t>　30224</t>
  </si>
  <si>
    <t>　被装购置费</t>
  </si>
  <si>
    <t>　30225</t>
  </si>
  <si>
    <t>　专用燃料费</t>
  </si>
  <si>
    <t>　30226</t>
  </si>
  <si>
    <t>　劳务费</t>
  </si>
  <si>
    <t>　30227</t>
  </si>
  <si>
    <t>　委托业务费</t>
  </si>
  <si>
    <t>　30239</t>
  </si>
  <si>
    <t>　其他交通费用</t>
  </si>
  <si>
    <t>　30303</t>
  </si>
  <si>
    <t>　退职（役）费</t>
  </si>
  <si>
    <t>　30304</t>
  </si>
  <si>
    <t>　抚恤金</t>
  </si>
  <si>
    <t>　30305</t>
  </si>
  <si>
    <t>　生活补助</t>
  </si>
  <si>
    <t>　30306</t>
  </si>
  <si>
    <t>　救济费</t>
  </si>
  <si>
    <t>　30308</t>
  </si>
  <si>
    <t>　助学金</t>
  </si>
  <si>
    <t>　30309</t>
  </si>
  <si>
    <t>　奖励金</t>
  </si>
  <si>
    <t>　30315</t>
  </si>
  <si>
    <t>　物业服务补贴</t>
  </si>
  <si>
    <t>309</t>
  </si>
  <si>
    <t>资本性支出(基本建设)</t>
  </si>
  <si>
    <t>　30901</t>
  </si>
  <si>
    <t>　房屋建筑物购建</t>
  </si>
  <si>
    <t>　30902</t>
  </si>
  <si>
    <t>　办公设备购置</t>
  </si>
  <si>
    <t>　30903</t>
  </si>
  <si>
    <t>　专用设备购置</t>
  </si>
  <si>
    <t>　30905</t>
  </si>
  <si>
    <t>　基础设施建设</t>
  </si>
  <si>
    <t>　30906</t>
  </si>
  <si>
    <t>　大型修缮</t>
  </si>
  <si>
    <t>　30907</t>
  </si>
  <si>
    <t>　信息网络及软件购置更新</t>
  </si>
  <si>
    <t>　30913</t>
  </si>
  <si>
    <t>　公务用车购置</t>
  </si>
  <si>
    <t>　30999</t>
  </si>
  <si>
    <t>　其他基本建设支出</t>
  </si>
  <si>
    <t>310</t>
  </si>
  <si>
    <t>其他资本性支出</t>
  </si>
  <si>
    <t>　31002</t>
  </si>
  <si>
    <t>　31003</t>
  </si>
  <si>
    <t>　31005</t>
  </si>
  <si>
    <t>　31006</t>
  </si>
  <si>
    <t>　31007</t>
  </si>
  <si>
    <t>　31008</t>
  </si>
  <si>
    <t>　物资储备</t>
  </si>
  <si>
    <t>　31009</t>
  </si>
  <si>
    <t>　土地补偿</t>
  </si>
  <si>
    <t>　31013</t>
  </si>
  <si>
    <t>　31099</t>
  </si>
  <si>
    <t>　其他资本性支出</t>
  </si>
  <si>
    <t>311</t>
  </si>
  <si>
    <t>对企业补助(基本建设)</t>
  </si>
  <si>
    <t>　31199</t>
  </si>
  <si>
    <t>　其他对企业补助</t>
  </si>
  <si>
    <t>312</t>
  </si>
  <si>
    <t>对企业补助</t>
  </si>
  <si>
    <t>　31204</t>
  </si>
  <si>
    <t>　费用补贴</t>
  </si>
  <si>
    <t>　31205</t>
  </si>
  <si>
    <t>　利息补贴</t>
  </si>
  <si>
    <t>　31299</t>
  </si>
  <si>
    <t>　其他对企事业单位的补贴</t>
  </si>
  <si>
    <t>313</t>
  </si>
  <si>
    <t>对社会保障基金补助</t>
  </si>
  <si>
    <t>　31302</t>
  </si>
  <si>
    <t>　对社会保险基金补助</t>
  </si>
  <si>
    <t>399</t>
  </si>
  <si>
    <t>其他支出</t>
  </si>
  <si>
    <t>　39901</t>
  </si>
  <si>
    <t>　预备费</t>
  </si>
  <si>
    <t>　39908</t>
  </si>
  <si>
    <t>　对民间非盈利组织和群众性自治组织补贴</t>
  </si>
  <si>
    <t>　39999</t>
  </si>
  <si>
    <t>　其他支出</t>
  </si>
  <si>
    <t>合  计</t>
  </si>
  <si>
    <t>2021年</t>
  </si>
  <si>
    <t>2020年</t>
  </si>
  <si>
    <t>市级专项转移支付支出</t>
  </si>
  <si>
    <t>其中：区级财力支出</t>
  </si>
  <si>
    <t>资金性质</t>
  </si>
  <si>
    <t>国有资金经营预算</t>
  </si>
  <si>
    <t>合  计</t>
  </si>
  <si>
    <t>购买服务目录</t>
  </si>
  <si>
    <t>政府购买服务一级目录</t>
  </si>
  <si>
    <t>政府购买服务二级目录</t>
  </si>
  <si>
    <t>政府购买服务三级目录</t>
  </si>
  <si>
    <t>内容</t>
  </si>
  <si>
    <t>政府购买服务金额</t>
  </si>
  <si>
    <t>国有资本经营预算</t>
  </si>
  <si>
    <t>附件2-8</t>
  </si>
  <si>
    <t>序号</t>
  </si>
  <si>
    <t>项目名称</t>
  </si>
  <si>
    <t>采购需求概况</t>
  </si>
  <si>
    <t>预计采购时间
（填写到月）</t>
  </si>
  <si>
    <t>备注</t>
  </si>
  <si>
    <t>政府采购金额</t>
  </si>
  <si>
    <t>合  计</t>
  </si>
  <si>
    <t>注：本次公开的采购意向是本单位政府采购工作的初步安排，具体采购项目情况以相关采购公告和采购文件为准。</t>
  </si>
  <si>
    <t>单位：元</t>
  </si>
  <si>
    <t>政府采购财政拨款明细表</t>
  </si>
  <si>
    <t>财政拨款</t>
  </si>
  <si>
    <t>财政拨款金额</t>
  </si>
  <si>
    <t>2021年北京市门头沟区石龙经济开发区管理委员会部门收支总体情况表</t>
  </si>
  <si>
    <r>
      <t>202</t>
    </r>
    <r>
      <rPr>
        <b/>
        <sz val="16"/>
        <color indexed="8"/>
        <rFont val="宋体"/>
        <family val="0"/>
      </rPr>
      <t>1年北京市门头沟区石龙经济开发区管理委员会部门收支总体情况表</t>
    </r>
  </si>
  <si>
    <t>208</t>
  </si>
  <si>
    <t>05</t>
  </si>
  <si>
    <t>02</t>
  </si>
  <si>
    <t>事业单位离退休</t>
  </si>
  <si>
    <t>215</t>
  </si>
  <si>
    <t>08</t>
  </si>
  <si>
    <t>99</t>
  </si>
  <si>
    <t>其他支持中小企业发展和管理支出</t>
  </si>
  <si>
    <t>2021年北京市门头沟区石龙经济开发区管理委员会部门支出总体情况表</t>
  </si>
  <si>
    <t>支出科目名称</t>
  </si>
  <si>
    <t>2021年北京市门头沟区石龙经济开发区管理委员会部门财政拨款收支总体情况表</t>
  </si>
  <si>
    <t>2021年北京市门头沟区石龙经济开发区管理委员会部门一般公共预算支出情况表（功能分类科目）</t>
  </si>
  <si>
    <t>　05</t>
  </si>
  <si>
    <t>　　02</t>
  </si>
  <si>
    <t>　　　05</t>
  </si>
  <si>
    <t>　　　02</t>
  </si>
  <si>
    <t>　08</t>
  </si>
  <si>
    <t>　　99</t>
  </si>
  <si>
    <t>　　　215</t>
  </si>
  <si>
    <t>　　　08</t>
  </si>
  <si>
    <t>　　　99</t>
  </si>
  <si>
    <r>
      <t>2021</t>
    </r>
    <r>
      <rPr>
        <b/>
        <sz val="16"/>
        <rFont val="宋体"/>
        <family val="0"/>
      </rPr>
      <t>年北京市门头沟区石龙经济开发区管理委员会部门一般公共预
算基本支出情况表（经济分类科目）</t>
    </r>
  </si>
  <si>
    <t>2021年北京市门头沟区石龙经济开发区管理委员会部门一般公共预算项目支出情况表（经济分类科目）</t>
  </si>
  <si>
    <r>
      <t>2021</t>
    </r>
    <r>
      <rPr>
        <b/>
        <sz val="16"/>
        <rFont val="宋体"/>
        <family val="0"/>
      </rPr>
      <t>年北京市门头沟区石龙经济开发区管理委员会</t>
    </r>
    <r>
      <rPr>
        <b/>
        <sz val="16"/>
        <rFont val="宋体"/>
        <family val="0"/>
      </rPr>
      <t>部门“三公经费”财政拨款情况表</t>
    </r>
  </si>
  <si>
    <r>
      <t>2021</t>
    </r>
    <r>
      <rPr>
        <b/>
        <sz val="16"/>
        <color indexed="8"/>
        <rFont val="宋体"/>
        <family val="0"/>
      </rPr>
      <t>年北京市门头沟区石龙经济开发区管理委员会</t>
    </r>
    <r>
      <rPr>
        <b/>
        <sz val="16"/>
        <color indexed="8"/>
        <rFont val="宋体"/>
        <family val="0"/>
      </rPr>
      <t>部门政府性基金预算支出情况表</t>
    </r>
  </si>
  <si>
    <t>2021年北京市门头沟区石龙经济开发区管理委员会国有资本经营预算支出情况表</t>
  </si>
  <si>
    <t>2021年北京市门头沟区石龙经济开发区管理委员会部门政府采购意向公开财政拨款明细表</t>
  </si>
  <si>
    <r>
      <t>2021</t>
    </r>
    <r>
      <rPr>
        <b/>
        <sz val="16"/>
        <color indexed="8"/>
        <rFont val="宋体"/>
        <family val="0"/>
      </rPr>
      <t>年北京市门头沟区石龙经济开发区管理委员会</t>
    </r>
    <r>
      <rPr>
        <b/>
        <sz val="16"/>
        <color indexed="8"/>
        <rFont val="宋体"/>
        <family val="0"/>
      </rPr>
      <t>部门政府购买服务财政拨款明细表</t>
    </r>
  </si>
  <si>
    <t>无</t>
  </si>
  <si>
    <t>无</t>
  </si>
  <si>
    <t>监控运营费</t>
  </si>
  <si>
    <t>歌华公司210,000元：园区监控设备实时系统（104）
联通公司运营费27,600元：园区无线
互联网接入定点</t>
  </si>
  <si>
    <t>无</t>
  </si>
  <si>
    <r>
      <rPr>
        <sz val="11"/>
        <rFont val="宋体"/>
        <family val="0"/>
      </rPr>
      <t>园区班车运行经费</t>
    </r>
  </si>
  <si>
    <r>
      <rPr>
        <sz val="11"/>
        <rFont val="宋体"/>
        <family val="0"/>
      </rPr>
      <t>信息化维护相关费用</t>
    </r>
  </si>
  <si>
    <r>
      <rPr>
        <sz val="11"/>
        <rFont val="宋体"/>
        <family val="0"/>
      </rPr>
      <t>园区安全巡查经费</t>
    </r>
  </si>
  <si>
    <r>
      <rPr>
        <sz val="11"/>
        <rFont val="宋体"/>
        <family val="0"/>
      </rPr>
      <t>其他人员工作经费</t>
    </r>
  </si>
  <si>
    <r>
      <t>2021</t>
    </r>
    <r>
      <rPr>
        <sz val="11"/>
        <rFont val="宋体"/>
        <family val="0"/>
      </rPr>
      <t>年非公企业党建工作经费</t>
    </r>
  </si>
  <si>
    <t>园区环境治理项目</t>
  </si>
  <si>
    <t>办公楼宇相关费用</t>
  </si>
  <si>
    <t>招商引资项目经费</t>
  </si>
  <si>
    <r>
      <t>2021</t>
    </r>
    <r>
      <rPr>
        <b/>
        <sz val="16"/>
        <color indexed="8"/>
        <rFont val="宋体"/>
        <family val="0"/>
      </rPr>
      <t>北京市门头沟区石龙经济开发区管理委员会项目支出绩效目标目录</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</si>
</sst>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 numFmtId="180" formatCode="0.00_);[Red]\(0.00\)"/>
    <numFmt numFmtId="181" formatCode="#,##0_);[Red]\(#,##0\)"/>
    <numFmt numFmtId="182" formatCode="0.00_ "/>
    <numFmt numFmtId="183" formatCode="#,##0.00_ "/>
    <numFmt numFmtId="184" formatCode="#,##0.00_);[Red]\(#,##0.00\)"/>
    <numFmt numFmtId="185" formatCode="0_);[Red]\(0\)"/>
    <numFmt numFmtId="186" formatCode="yyyy\-mm\-dd"/>
    <numFmt numFmtId="187" formatCode="0.0"/>
    <numFmt numFmtId="188" formatCode="#,##0.00;[Red]#,##0.0"/>
  </numFmts>
  <fonts count="59">
    <font>
      <sz val="12"/>
      <name val="宋体"/>
      <family val="0"/>
    </font>
    <font>
      <sz val="11"/>
      <color indexed="8"/>
      <name val="宋体"/>
      <family val="0"/>
    </font>
    <font>
      <sz val="10"/>
      <name val="宋体"/>
      <family val="0"/>
    </font>
    <font>
      <b/>
      <sz val="16"/>
      <color indexed="8"/>
      <name val="宋体"/>
      <family val="0"/>
    </font>
    <font>
      <sz val="9"/>
      <name val="宋体"/>
      <family val="0"/>
    </font>
    <font>
      <b/>
      <sz val="12"/>
      <name val="宋体"/>
      <family val="0"/>
    </font>
    <font>
      <b/>
      <sz val="16"/>
      <name val="宋体"/>
      <family val="0"/>
    </font>
    <font>
      <sz val="10"/>
      <name val="Arial"/>
      <family val="2"/>
    </font>
    <font>
      <b/>
      <sz val="10"/>
      <name val="宋体"/>
      <family val="0"/>
    </font>
    <font>
      <sz val="12"/>
      <color indexed="8"/>
      <name val="宋体"/>
      <family val="0"/>
    </font>
    <font>
      <sz val="9"/>
      <color indexed="8"/>
      <name val="宋体"/>
      <family val="0"/>
    </font>
    <font>
      <sz val="10"/>
      <color indexed="8"/>
      <name val="宋体"/>
      <family val="0"/>
    </font>
    <font>
      <sz val="11"/>
      <name val="宋体"/>
      <family val="0"/>
    </font>
    <font>
      <b/>
      <sz val="9"/>
      <color indexed="8"/>
      <name val="宋体"/>
      <family val="0"/>
    </font>
    <font>
      <b/>
      <sz val="10"/>
      <color indexed="8"/>
      <name val="宋体"/>
      <family val="0"/>
    </font>
    <font>
      <sz val="10"/>
      <color indexed="8"/>
      <name val="Calibri"/>
      <family val="2"/>
    </font>
    <font>
      <sz val="11"/>
      <name val="Calibri"/>
      <family val="2"/>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2"/>
      <color indexed="12"/>
      <name val="宋体"/>
      <family val="0"/>
    </font>
    <font>
      <sz val="11"/>
      <color indexed="58"/>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b/>
      <sz val="10"/>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b/>
      <sz val="10"/>
      <color indexed="8"/>
      <name val="Calibri"/>
      <family val="0"/>
    </font>
    <font>
      <sz val="10"/>
      <color indexed="8"/>
      <name val="Cambria"/>
      <family val="0"/>
    </font>
    <font>
      <sz val="10"/>
      <name val="Calibri"/>
      <family val="0"/>
    </font>
    <font>
      <b/>
      <sz val="10"/>
      <color rgb="FFFF0000"/>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31"/>
        <bgColor indexed="64"/>
      </patternFill>
    </fill>
  </fills>
  <borders count="3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color indexed="8"/>
      </right>
      <top>
        <color indexed="8"/>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style="thin"/>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top style="thin">
        <color indexed="8"/>
      </top>
      <bottom>
        <color indexed="63"/>
      </bottom>
    </border>
    <border>
      <left style="thin">
        <color indexed="8"/>
      </left>
      <right style="thin"/>
      <top>
        <color indexed="63"/>
      </top>
      <bottom style="thin"/>
    </border>
    <border>
      <left style="thin"/>
      <right style="thin"/>
      <top style="thin"/>
      <bottom>
        <color indexed="63"/>
      </bottom>
    </border>
    <border>
      <left/>
      <right>
        <color indexed="63"/>
      </right>
      <top style="thin"/>
      <bottom style="thin"/>
    </border>
    <border>
      <left>
        <color indexed="63"/>
      </left>
      <right style="thin"/>
      <top style="thin"/>
      <bottom style="thin"/>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right style="thin">
        <color indexed="8"/>
      </right>
      <top style="thin">
        <color indexed="8"/>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style="thin">
        <color indexed="8"/>
      </right>
      <top>
        <color indexed="63"/>
      </top>
      <bottom style="thin"/>
    </border>
    <border>
      <left style="thin">
        <color indexed="8"/>
      </left>
      <right style="thin"/>
      <top>
        <color indexed="63"/>
      </top>
      <bottom style="thin">
        <color indexed="8"/>
      </bottom>
    </border>
    <border>
      <left style="thin">
        <color indexed="8"/>
      </left>
      <right style="thin">
        <color indexed="8"/>
      </right>
      <top/>
      <bottom style="thin">
        <color indexed="8"/>
      </bottom>
    </border>
    <border>
      <left>
        <color indexed="63"/>
      </left>
      <right style="thin">
        <color indexed="8"/>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bottom style="thin"/>
    </border>
  </borders>
  <cellStyleXfs count="64">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7"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0" fillId="0" borderId="0">
      <alignment vertical="center"/>
      <protection/>
    </xf>
    <xf numFmtId="0" fontId="43" fillId="0" borderId="0" applyNumberFormat="0" applyFill="0" applyBorder="0" applyAlignment="0" applyProtection="0"/>
    <xf numFmtId="0" fontId="44" fillId="21" borderId="0" applyNumberFormat="0" applyBorder="0" applyAlignment="0" applyProtection="0"/>
    <xf numFmtId="0" fontId="45" fillId="0" borderId="4" applyNumberFormat="0" applyFill="0" applyAlignment="0" applyProtection="0"/>
    <xf numFmtId="179" fontId="7" fillId="0" borderId="0" applyFont="0" applyFill="0" applyBorder="0" applyAlignment="0" applyProtection="0"/>
    <xf numFmtId="177" fontId="7"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176" fontId="7" fillId="0" borderId="0" applyFont="0" applyFill="0" applyBorder="0" applyAlignment="0" applyProtection="0"/>
    <xf numFmtId="178" fontId="7"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1" fillId="30" borderId="0" applyNumberFormat="0" applyBorder="0" applyAlignment="0" applyProtection="0"/>
    <xf numFmtId="0" fontId="52" fillId="22" borderId="8" applyNumberFormat="0" applyAlignment="0" applyProtection="0"/>
    <xf numFmtId="0" fontId="53" fillId="31" borderId="5" applyNumberFormat="0" applyAlignment="0" applyProtection="0"/>
    <xf numFmtId="0" fontId="54" fillId="0" borderId="0" applyNumberFormat="0" applyFill="0" applyBorder="0" applyAlignment="0" applyProtection="0"/>
    <xf numFmtId="0" fontId="0" fillId="32" borderId="9" applyNumberFormat="0" applyFont="0" applyAlignment="0" applyProtection="0"/>
  </cellStyleXfs>
  <cellXfs count="257">
    <xf numFmtId="0" fontId="0" fillId="0" borderId="0" xfId="0" applyAlignment="1">
      <alignment/>
    </xf>
    <xf numFmtId="180" fontId="0" fillId="33" borderId="0" xfId="0" applyNumberFormat="1" applyFill="1" applyAlignment="1">
      <alignment horizontal="center" vertical="center" wrapText="1"/>
    </xf>
    <xf numFmtId="0" fontId="0" fillId="33" borderId="0" xfId="0" applyFill="1" applyAlignment="1">
      <alignment/>
    </xf>
    <xf numFmtId="182" fontId="4" fillId="33" borderId="0" xfId="0" applyNumberFormat="1" applyFont="1" applyFill="1" applyAlignment="1">
      <alignment horizontal="center" vertical="center" wrapText="1"/>
    </xf>
    <xf numFmtId="183" fontId="2" fillId="33" borderId="0" xfId="0" applyNumberFormat="1" applyFont="1" applyFill="1" applyAlignment="1">
      <alignment horizontal="left" vertical="center" wrapText="1"/>
    </xf>
    <xf numFmtId="0" fontId="0" fillId="33" borderId="0" xfId="40" applyFill="1">
      <alignment vertical="center"/>
      <protection/>
    </xf>
    <xf numFmtId="0" fontId="7" fillId="33" borderId="0" xfId="0" applyFont="1" applyFill="1" applyAlignment="1">
      <alignment horizontal="left" vertical="center"/>
    </xf>
    <xf numFmtId="181" fontId="8" fillId="33" borderId="0" xfId="40" applyNumberFormat="1" applyFont="1" applyFill="1" applyAlignment="1">
      <alignment vertical="center" wrapText="1"/>
      <protection/>
    </xf>
    <xf numFmtId="181" fontId="2" fillId="33" borderId="0" xfId="40" applyNumberFormat="1" applyFont="1" applyFill="1" applyAlignment="1">
      <alignment horizontal="center" vertical="center" wrapText="1"/>
      <protection/>
    </xf>
    <xf numFmtId="0" fontId="2" fillId="33" borderId="0" xfId="40" applyNumberFormat="1" applyFont="1" applyFill="1" applyAlignment="1">
      <alignment horizontal="center" vertical="center" wrapText="1"/>
      <protection/>
    </xf>
    <xf numFmtId="181" fontId="2" fillId="33" borderId="0" xfId="40" applyNumberFormat="1" applyFont="1" applyFill="1" applyAlignment="1">
      <alignment vertical="center" wrapText="1"/>
      <protection/>
    </xf>
    <xf numFmtId="0" fontId="0" fillId="33" borderId="0" xfId="0" applyFill="1" applyBorder="1" applyAlignment="1">
      <alignment/>
    </xf>
    <xf numFmtId="0" fontId="0" fillId="33" borderId="0" xfId="0" applyFill="1" applyAlignment="1">
      <alignment horizontal="center" vertical="center" wrapText="1"/>
    </xf>
    <xf numFmtId="0" fontId="9" fillId="33" borderId="0" xfId="0" applyFont="1" applyFill="1" applyBorder="1" applyAlignment="1">
      <alignment horizontal="left" vertical="center" shrinkToFit="1"/>
    </xf>
    <xf numFmtId="49" fontId="3" fillId="33" borderId="0" xfId="0" applyNumberFormat="1" applyFont="1" applyFill="1" applyBorder="1" applyAlignment="1">
      <alignment vertical="center" shrinkToFit="1"/>
    </xf>
    <xf numFmtId="0" fontId="10" fillId="33" borderId="0" xfId="0" applyFont="1" applyFill="1" applyBorder="1" applyAlignment="1">
      <alignment horizontal="left" vertical="center" shrinkToFit="1"/>
    </xf>
    <xf numFmtId="0" fontId="10" fillId="33" borderId="0" xfId="0" applyFont="1" applyFill="1" applyBorder="1" applyAlignment="1">
      <alignment horizontal="right" vertical="center" shrinkToFit="1"/>
    </xf>
    <xf numFmtId="0" fontId="9" fillId="33" borderId="0" xfId="0" applyFont="1" applyFill="1" applyBorder="1" applyAlignment="1">
      <alignment horizontal="right" vertical="center" shrinkToFit="1"/>
    </xf>
    <xf numFmtId="49" fontId="9" fillId="33" borderId="0" xfId="0" applyNumberFormat="1" applyFont="1" applyFill="1" applyBorder="1" applyAlignment="1">
      <alignment horizontal="right" vertical="center" shrinkToFit="1"/>
    </xf>
    <xf numFmtId="0" fontId="0" fillId="33" borderId="0" xfId="0" applyFill="1" applyBorder="1" applyAlignment="1">
      <alignment horizontal="center" vertical="center" wrapText="1"/>
    </xf>
    <xf numFmtId="183" fontId="5" fillId="33" borderId="0" xfId="0" applyNumberFormat="1" applyFont="1" applyFill="1" applyAlignment="1">
      <alignment/>
    </xf>
    <xf numFmtId="183" fontId="0" fillId="33" borderId="0" xfId="0" applyNumberFormat="1" applyFill="1" applyAlignment="1">
      <alignment/>
    </xf>
    <xf numFmtId="183" fontId="0" fillId="33" borderId="0" xfId="0" applyNumberFormat="1" applyFill="1" applyAlignment="1">
      <alignment horizontal="center" vertical="center" wrapText="1"/>
    </xf>
    <xf numFmtId="183" fontId="10" fillId="33" borderId="0" xfId="0" applyNumberFormat="1" applyFont="1" applyFill="1" applyBorder="1" applyAlignment="1">
      <alignment horizontal="left" shrinkToFit="1"/>
    </xf>
    <xf numFmtId="183" fontId="9" fillId="33" borderId="0" xfId="0" applyNumberFormat="1" applyFont="1" applyFill="1" applyBorder="1" applyAlignment="1">
      <alignment horizontal="left" vertical="center" shrinkToFit="1"/>
    </xf>
    <xf numFmtId="183" fontId="9" fillId="33" borderId="10" xfId="0" applyNumberFormat="1" applyFont="1" applyFill="1" applyBorder="1" applyAlignment="1">
      <alignment horizontal="left" vertical="center" shrinkToFit="1"/>
    </xf>
    <xf numFmtId="183" fontId="10" fillId="33" borderId="10" xfId="0" applyNumberFormat="1" applyFont="1" applyFill="1" applyBorder="1" applyAlignment="1">
      <alignment horizontal="left" vertical="center" shrinkToFit="1"/>
    </xf>
    <xf numFmtId="183" fontId="10" fillId="33" borderId="10" xfId="0" applyNumberFormat="1" applyFont="1" applyFill="1" applyBorder="1" applyAlignment="1">
      <alignment horizontal="right" vertical="center" shrinkToFit="1"/>
    </xf>
    <xf numFmtId="183" fontId="0" fillId="33" borderId="0" xfId="0" applyNumberFormat="1" applyFill="1" applyAlignment="1">
      <alignment/>
    </xf>
    <xf numFmtId="183" fontId="9" fillId="33" borderId="0" xfId="0" applyNumberFormat="1" applyFont="1" applyFill="1" applyBorder="1" applyAlignment="1">
      <alignment horizontal="right" vertical="center" shrinkToFit="1"/>
    </xf>
    <xf numFmtId="183" fontId="9" fillId="33" borderId="10" xfId="0" applyNumberFormat="1" applyFont="1" applyFill="1" applyBorder="1" applyAlignment="1">
      <alignment horizontal="right" vertical="center" shrinkToFit="1"/>
    </xf>
    <xf numFmtId="183" fontId="0" fillId="33" borderId="0" xfId="0" applyNumberFormat="1" applyFill="1" applyAlignment="1">
      <alignment vertical="center" wrapText="1"/>
    </xf>
    <xf numFmtId="183" fontId="11" fillId="33" borderId="0" xfId="0" applyNumberFormat="1" applyFont="1" applyFill="1" applyBorder="1" applyAlignment="1">
      <alignment horizontal="left" vertical="center" shrinkToFit="1"/>
    </xf>
    <xf numFmtId="183" fontId="10" fillId="33" borderId="0" xfId="0" applyNumberFormat="1" applyFont="1" applyFill="1" applyBorder="1" applyAlignment="1">
      <alignment horizontal="left" vertical="center" shrinkToFit="1"/>
    </xf>
    <xf numFmtId="182" fontId="4" fillId="33" borderId="0" xfId="0" applyNumberFormat="1" applyFont="1" applyFill="1" applyAlignment="1">
      <alignment horizontal="right" vertical="center" wrapText="1"/>
    </xf>
    <xf numFmtId="183" fontId="0" fillId="33" borderId="0" xfId="0" applyNumberFormat="1" applyFont="1" applyFill="1" applyAlignment="1">
      <alignment/>
    </xf>
    <xf numFmtId="183" fontId="3" fillId="33" borderId="0" xfId="0" applyNumberFormat="1" applyFont="1" applyFill="1" applyBorder="1" applyAlignment="1">
      <alignment vertical="center" shrinkToFit="1"/>
    </xf>
    <xf numFmtId="0" fontId="0" fillId="0" borderId="0" xfId="0" applyAlignment="1">
      <alignment horizontal="center"/>
    </xf>
    <xf numFmtId="0" fontId="0" fillId="0" borderId="11" xfId="0" applyBorder="1" applyAlignment="1">
      <alignment/>
    </xf>
    <xf numFmtId="185" fontId="0" fillId="0" borderId="0" xfId="0" applyNumberFormat="1" applyAlignment="1">
      <alignment horizontal="center"/>
    </xf>
    <xf numFmtId="0" fontId="2" fillId="33" borderId="0" xfId="0" applyFont="1" applyFill="1" applyAlignment="1">
      <alignment horizontal="left" vertical="center" wrapText="1"/>
    </xf>
    <xf numFmtId="0" fontId="12" fillId="0" borderId="0" xfId="0" applyFont="1" applyAlignment="1">
      <alignment/>
    </xf>
    <xf numFmtId="181" fontId="2" fillId="33" borderId="0" xfId="40" applyNumberFormat="1" applyFont="1" applyFill="1" applyAlignment="1">
      <alignment horizontal="left" vertical="center" wrapText="1"/>
      <protection/>
    </xf>
    <xf numFmtId="49" fontId="11" fillId="33" borderId="12" xfId="0" applyNumberFormat="1" applyFont="1" applyFill="1" applyBorder="1" applyAlignment="1" applyProtection="1">
      <alignment horizontal="center" vertical="center"/>
      <protection/>
    </xf>
    <xf numFmtId="183" fontId="14" fillId="33" borderId="12" xfId="0" applyNumberFormat="1" applyFont="1" applyFill="1" applyBorder="1" applyAlignment="1">
      <alignment horizontal="center" vertical="center" shrinkToFit="1"/>
    </xf>
    <xf numFmtId="49" fontId="15" fillId="33" borderId="12" xfId="0" applyNumberFormat="1" applyFont="1" applyFill="1" applyBorder="1" applyAlignment="1" applyProtection="1">
      <alignment horizontal="center" vertical="center"/>
      <protection/>
    </xf>
    <xf numFmtId="49" fontId="15" fillId="33" borderId="12" xfId="0" applyNumberFormat="1" applyFont="1" applyFill="1" applyBorder="1" applyAlignment="1" applyProtection="1">
      <alignment horizontal="left" vertical="center"/>
      <protection/>
    </xf>
    <xf numFmtId="0" fontId="15" fillId="0" borderId="12" xfId="0" applyFont="1" applyBorder="1" applyAlignment="1" applyProtection="1">
      <alignment vertical="center"/>
      <protection/>
    </xf>
    <xf numFmtId="183" fontId="55" fillId="33" borderId="12" xfId="0" applyNumberFormat="1" applyFont="1" applyFill="1" applyBorder="1" applyAlignment="1">
      <alignment horizontal="center" vertical="center" shrinkToFit="1"/>
    </xf>
    <xf numFmtId="43" fontId="15" fillId="0" borderId="12" xfId="0" applyNumberFormat="1" applyFont="1" applyBorder="1" applyAlignment="1" applyProtection="1">
      <alignment horizontal="right" vertical="center"/>
      <protection/>
    </xf>
    <xf numFmtId="43" fontId="15" fillId="0" borderId="0" xfId="0" applyNumberFormat="1" applyFont="1" applyBorder="1" applyAlignment="1" applyProtection="1">
      <alignment/>
      <protection/>
    </xf>
    <xf numFmtId="43" fontId="15" fillId="33" borderId="12" xfId="0" applyNumberFormat="1" applyFont="1" applyFill="1" applyBorder="1" applyAlignment="1" applyProtection="1">
      <alignment horizontal="right" vertical="center"/>
      <protection/>
    </xf>
    <xf numFmtId="43" fontId="15" fillId="33" borderId="12" xfId="0" applyNumberFormat="1" applyFont="1" applyFill="1" applyBorder="1" applyAlignment="1" applyProtection="1">
      <alignment horizontal="right" vertical="center" wrapText="1"/>
      <protection/>
    </xf>
    <xf numFmtId="43" fontId="15" fillId="0" borderId="12" xfId="0" applyNumberFormat="1" applyFont="1" applyBorder="1" applyAlignment="1" applyProtection="1">
      <alignment wrapText="1"/>
      <protection/>
    </xf>
    <xf numFmtId="183" fontId="11" fillId="33" borderId="11" xfId="0" applyNumberFormat="1" applyFont="1" applyFill="1" applyBorder="1" applyAlignment="1">
      <alignment horizontal="center" vertical="center" shrinkToFit="1"/>
    </xf>
    <xf numFmtId="183" fontId="11" fillId="33" borderId="12" xfId="0" applyNumberFormat="1" applyFont="1" applyFill="1" applyBorder="1" applyAlignment="1">
      <alignment horizontal="left" vertical="center" shrinkToFit="1"/>
    </xf>
    <xf numFmtId="183" fontId="2" fillId="33" borderId="0" xfId="0" applyNumberFormat="1" applyFont="1" applyFill="1" applyBorder="1" applyAlignment="1">
      <alignment horizontal="left" vertical="center"/>
    </xf>
    <xf numFmtId="183" fontId="11" fillId="33" borderId="13" xfId="0" applyNumberFormat="1" applyFont="1" applyFill="1" applyBorder="1" applyAlignment="1">
      <alignment horizontal="left" vertical="center" shrinkToFit="1"/>
    </xf>
    <xf numFmtId="183" fontId="2" fillId="33" borderId="11" xfId="0" applyNumberFormat="1" applyFont="1" applyFill="1" applyBorder="1" applyAlignment="1">
      <alignment/>
    </xf>
    <xf numFmtId="183" fontId="14" fillId="33" borderId="14" xfId="0" applyNumberFormat="1" applyFont="1" applyFill="1" applyBorder="1" applyAlignment="1">
      <alignment horizontal="center" vertical="center" shrinkToFit="1"/>
    </xf>
    <xf numFmtId="183" fontId="11" fillId="33" borderId="12" xfId="0" applyNumberFormat="1" applyFont="1" applyFill="1" applyBorder="1" applyAlignment="1">
      <alignment horizontal="center" vertical="center" shrinkToFit="1"/>
    </xf>
    <xf numFmtId="183" fontId="11" fillId="33" borderId="12" xfId="0" applyNumberFormat="1" applyFont="1" applyFill="1" applyBorder="1" applyAlignment="1">
      <alignment vertical="center" shrinkToFit="1"/>
    </xf>
    <xf numFmtId="43" fontId="11" fillId="0" borderId="12" xfId="0" applyNumberFormat="1" applyFont="1" applyFill="1" applyBorder="1" applyAlignment="1" applyProtection="1">
      <alignment horizontal="right" vertical="center" wrapText="1"/>
      <protection/>
    </xf>
    <xf numFmtId="43" fontId="14" fillId="0" borderId="12" xfId="0" applyNumberFormat="1" applyFont="1" applyFill="1" applyBorder="1" applyAlignment="1" applyProtection="1">
      <alignment horizontal="right" vertical="center" wrapText="1"/>
      <protection/>
    </xf>
    <xf numFmtId="49" fontId="11" fillId="33" borderId="15" xfId="0" applyNumberFormat="1" applyFont="1" applyFill="1" applyBorder="1" applyAlignment="1" applyProtection="1">
      <alignment horizontal="center" vertical="center"/>
      <protection/>
    </xf>
    <xf numFmtId="183" fontId="11" fillId="33" borderId="16" xfId="0" applyNumberFormat="1" applyFont="1" applyFill="1" applyBorder="1" applyAlignment="1">
      <alignment horizontal="center" vertical="center" wrapText="1" shrinkToFit="1"/>
    </xf>
    <xf numFmtId="183" fontId="11" fillId="33" borderId="15" xfId="0" applyNumberFormat="1" applyFont="1" applyFill="1" applyBorder="1" applyAlignment="1">
      <alignment horizontal="center" vertical="center" shrinkToFit="1"/>
    </xf>
    <xf numFmtId="183" fontId="2" fillId="33" borderId="15" xfId="0" applyNumberFormat="1" applyFont="1" applyFill="1" applyBorder="1" applyAlignment="1">
      <alignment horizontal="center" vertical="center" wrapText="1"/>
    </xf>
    <xf numFmtId="183" fontId="14" fillId="33" borderId="11" xfId="0" applyNumberFormat="1" applyFont="1" applyFill="1" applyBorder="1" applyAlignment="1">
      <alignment horizontal="center" vertical="center" shrinkToFit="1"/>
    </xf>
    <xf numFmtId="43" fontId="14" fillId="33" borderId="11" xfId="0" applyNumberFormat="1" applyFont="1" applyFill="1" applyBorder="1" applyAlignment="1">
      <alignment horizontal="right" vertical="center" shrinkToFit="1"/>
    </xf>
    <xf numFmtId="183" fontId="11" fillId="33" borderId="11" xfId="0" applyNumberFormat="1" applyFont="1" applyFill="1" applyBorder="1" applyAlignment="1">
      <alignment horizontal="left" vertical="center" shrinkToFit="1"/>
    </xf>
    <xf numFmtId="43" fontId="15" fillId="0" borderId="11" xfId="0" applyNumberFormat="1" applyFont="1" applyFill="1" applyBorder="1" applyAlignment="1" applyProtection="1">
      <alignment horizontal="right" vertical="center"/>
      <protection/>
    </xf>
    <xf numFmtId="43" fontId="11" fillId="0" borderId="11" xfId="0" applyNumberFormat="1" applyFont="1" applyFill="1" applyBorder="1" applyAlignment="1" applyProtection="1">
      <alignment horizontal="right" vertical="center"/>
      <protection/>
    </xf>
    <xf numFmtId="43" fontId="2" fillId="34" borderId="11" xfId="0" applyNumberFormat="1" applyFont="1" applyFill="1" applyBorder="1" applyAlignment="1">
      <alignment horizontal="right"/>
    </xf>
    <xf numFmtId="43" fontId="11" fillId="0" borderId="11" xfId="0" applyNumberFormat="1" applyFont="1" applyFill="1" applyBorder="1" applyAlignment="1" applyProtection="1">
      <alignment horizontal="right" vertical="center" wrapText="1"/>
      <protection/>
    </xf>
    <xf numFmtId="43" fontId="2" fillId="34" borderId="11" xfId="0" applyNumberFormat="1" applyFont="1" applyFill="1" applyBorder="1" applyAlignment="1">
      <alignment horizontal="right" vertical="center" wrapText="1"/>
    </xf>
    <xf numFmtId="183" fontId="2" fillId="33" borderId="11" xfId="0" applyNumberFormat="1" applyFont="1" applyFill="1" applyBorder="1" applyAlignment="1">
      <alignment/>
    </xf>
    <xf numFmtId="0" fontId="11" fillId="0" borderId="11" xfId="0" applyFont="1" applyFill="1" applyBorder="1" applyAlignment="1" applyProtection="1">
      <alignment horizontal="left" vertical="center"/>
      <protection/>
    </xf>
    <xf numFmtId="0" fontId="11" fillId="0" borderId="11" xfId="0" applyFont="1" applyFill="1" applyBorder="1" applyAlignment="1" applyProtection="1">
      <alignment horizontal="center" vertical="center"/>
      <protection/>
    </xf>
    <xf numFmtId="49" fontId="10" fillId="33" borderId="11" xfId="0" applyNumberFormat="1" applyFont="1" applyFill="1" applyBorder="1" applyAlignment="1" applyProtection="1">
      <alignment horizontal="center" vertical="center" wrapText="1"/>
      <protection/>
    </xf>
    <xf numFmtId="0" fontId="11" fillId="0" borderId="12" xfId="0" applyFont="1" applyFill="1" applyBorder="1" applyAlignment="1" applyProtection="1">
      <alignment vertical="center"/>
      <protection/>
    </xf>
    <xf numFmtId="43" fontId="9" fillId="33" borderId="0" xfId="0" applyNumberFormat="1" applyFont="1" applyFill="1" applyBorder="1" applyAlignment="1">
      <alignment horizontal="left" vertical="center" shrinkToFit="1"/>
    </xf>
    <xf numFmtId="43" fontId="10" fillId="33" borderId="0" xfId="0" applyNumberFormat="1" applyFont="1" applyFill="1" applyBorder="1" applyAlignment="1">
      <alignment horizontal="left" vertical="center" shrinkToFit="1"/>
    </xf>
    <xf numFmtId="43" fontId="4" fillId="33" borderId="0" xfId="0" applyNumberFormat="1" applyFont="1" applyFill="1" applyAlignment="1">
      <alignment horizontal="center" vertical="center" wrapText="1"/>
    </xf>
    <xf numFmtId="43" fontId="11" fillId="33" borderId="11" xfId="0" applyNumberFormat="1" applyFont="1" applyFill="1" applyBorder="1" applyAlignment="1" applyProtection="1">
      <alignment horizontal="center" vertical="center" wrapText="1"/>
      <protection/>
    </xf>
    <xf numFmtId="43" fontId="11" fillId="33" borderId="11" xfId="0" applyNumberFormat="1" applyFont="1" applyFill="1" applyBorder="1" applyAlignment="1" applyProtection="1">
      <alignment horizontal="center" vertical="center"/>
      <protection/>
    </xf>
    <xf numFmtId="43" fontId="11" fillId="0" borderId="12" xfId="0" applyNumberFormat="1" applyFont="1" applyFill="1" applyBorder="1" applyAlignment="1" applyProtection="1">
      <alignment horizontal="right" vertical="center"/>
      <protection/>
    </xf>
    <xf numFmtId="43" fontId="0" fillId="33" borderId="0" xfId="0" applyNumberFormat="1" applyFill="1" applyAlignment="1">
      <alignment/>
    </xf>
    <xf numFmtId="0" fontId="56" fillId="0" borderId="12" xfId="0" applyFont="1" applyBorder="1" applyAlignment="1" applyProtection="1">
      <alignment vertical="center"/>
      <protection/>
    </xf>
    <xf numFmtId="183" fontId="2" fillId="33" borderId="0" xfId="0" applyNumberFormat="1" applyFont="1" applyFill="1" applyAlignment="1">
      <alignment vertical="center" wrapText="1"/>
    </xf>
    <xf numFmtId="181" fontId="11" fillId="0" borderId="12" xfId="0" applyNumberFormat="1" applyFont="1" applyBorder="1" applyAlignment="1" applyProtection="1">
      <alignment horizontal="center" vertical="center" wrapText="1"/>
      <protection/>
    </xf>
    <xf numFmtId="0" fontId="11" fillId="0" borderId="12" xfId="0" applyFont="1" applyBorder="1" applyAlignment="1" applyProtection="1">
      <alignment horizontal="center" vertical="center" wrapText="1"/>
      <protection/>
    </xf>
    <xf numFmtId="43" fontId="55" fillId="0" borderId="12" xfId="0" applyNumberFormat="1" applyFont="1" applyBorder="1" applyAlignment="1" applyProtection="1">
      <alignment horizontal="right" vertical="center"/>
      <protection/>
    </xf>
    <xf numFmtId="0" fontId="55" fillId="0" borderId="12" xfId="0" applyFont="1" applyBorder="1" applyAlignment="1" applyProtection="1">
      <alignment vertical="center"/>
      <protection/>
    </xf>
    <xf numFmtId="0" fontId="11" fillId="33" borderId="11" xfId="0" applyFont="1" applyFill="1" applyBorder="1" applyAlignment="1">
      <alignment horizontal="center" vertical="center" wrapText="1"/>
    </xf>
    <xf numFmtId="0" fontId="2" fillId="33" borderId="11" xfId="40" applyFont="1" applyFill="1" applyBorder="1" applyAlignment="1">
      <alignment horizontal="center" vertical="center"/>
      <protection/>
    </xf>
    <xf numFmtId="0" fontId="14" fillId="33" borderId="11" xfId="0" applyFont="1" applyFill="1" applyBorder="1" applyAlignment="1">
      <alignment horizontal="center" vertical="center" wrapText="1"/>
    </xf>
    <xf numFmtId="0" fontId="11" fillId="33" borderId="11" xfId="0" applyFont="1" applyFill="1" applyBorder="1" applyAlignment="1">
      <alignment horizontal="center" vertical="center"/>
    </xf>
    <xf numFmtId="180" fontId="11" fillId="33" borderId="11" xfId="0" applyNumberFormat="1" applyFont="1" applyFill="1" applyBorder="1" applyAlignment="1" applyProtection="1">
      <alignment horizontal="center" vertical="center" wrapText="1"/>
      <protection/>
    </xf>
    <xf numFmtId="180" fontId="2" fillId="33" borderId="11" xfId="0" applyNumberFormat="1" applyFont="1" applyFill="1" applyBorder="1" applyAlignment="1">
      <alignment horizontal="center" vertical="center" wrapText="1"/>
    </xf>
    <xf numFmtId="43" fontId="14" fillId="0" borderId="17" xfId="0" applyNumberFormat="1" applyFont="1" applyBorder="1" applyAlignment="1" applyProtection="1">
      <alignment horizontal="right" vertical="center" wrapText="1"/>
      <protection/>
    </xf>
    <xf numFmtId="43" fontId="2" fillId="33" borderId="14" xfId="0" applyNumberFormat="1" applyFont="1" applyFill="1" applyBorder="1" applyAlignment="1">
      <alignment horizontal="right" vertical="center" wrapText="1"/>
    </xf>
    <xf numFmtId="43" fontId="14" fillId="0" borderId="11" xfId="0" applyNumberFormat="1" applyFont="1" applyBorder="1" applyAlignment="1" applyProtection="1">
      <alignment horizontal="right" vertical="center" wrapText="1"/>
      <protection/>
    </xf>
    <xf numFmtId="0" fontId="2" fillId="0" borderId="11" xfId="0" applyFont="1" applyBorder="1" applyAlignment="1">
      <alignment horizontal="center" vertical="center"/>
    </xf>
    <xf numFmtId="183" fontId="2" fillId="0" borderId="11" xfId="0" applyNumberFormat="1" applyFont="1" applyBorder="1" applyAlignment="1">
      <alignment horizontal="center" vertical="center"/>
    </xf>
    <xf numFmtId="0" fontId="0" fillId="0" borderId="11" xfId="0" applyBorder="1" applyAlignment="1">
      <alignment horizontal="center"/>
    </xf>
    <xf numFmtId="43" fontId="0" fillId="0" borderId="11" xfId="0" applyNumberFormat="1" applyBorder="1" applyAlignment="1">
      <alignment/>
    </xf>
    <xf numFmtId="0" fontId="2" fillId="0" borderId="11" xfId="0" applyFont="1" applyBorder="1" applyAlignment="1">
      <alignment vertical="center"/>
    </xf>
    <xf numFmtId="183" fontId="2" fillId="0" borderId="11" xfId="0" applyNumberFormat="1" applyFont="1" applyBorder="1" applyAlignment="1">
      <alignment horizontal="right" vertical="center"/>
    </xf>
    <xf numFmtId="185" fontId="2" fillId="0" borderId="11" xfId="0" applyNumberFormat="1" applyFont="1" applyBorder="1" applyAlignment="1">
      <alignment horizontal="center" vertical="center"/>
    </xf>
    <xf numFmtId="43" fontId="2" fillId="0" borderId="11" xfId="0" applyNumberFormat="1" applyFont="1" applyBorder="1" applyAlignment="1">
      <alignment vertical="center"/>
    </xf>
    <xf numFmtId="181" fontId="13" fillId="33" borderId="0" xfId="0" applyNumberFormat="1" applyFont="1" applyFill="1" applyBorder="1" applyAlignment="1" applyProtection="1">
      <alignment horizontal="center" vertical="center"/>
      <protection/>
    </xf>
    <xf numFmtId="0" fontId="10" fillId="33" borderId="11" xfId="0" applyFont="1" applyFill="1" applyBorder="1" applyAlignment="1" applyProtection="1">
      <alignment horizontal="center" vertical="center" wrapText="1"/>
      <protection/>
    </xf>
    <xf numFmtId="0" fontId="4" fillId="0" borderId="0" xfId="0" applyFont="1" applyAlignment="1">
      <alignment horizontal="center" vertical="center"/>
    </xf>
    <xf numFmtId="43" fontId="13" fillId="33" borderId="11" xfId="0" applyNumberFormat="1" applyFont="1" applyFill="1" applyBorder="1" applyAlignment="1" applyProtection="1">
      <alignment horizontal="right" vertical="center" wrapText="1"/>
      <protection/>
    </xf>
    <xf numFmtId="43" fontId="55" fillId="0" borderId="12" xfId="0" applyNumberFormat="1" applyFont="1" applyFill="1" applyBorder="1" applyAlignment="1" applyProtection="1">
      <alignment vertical="center"/>
      <protection/>
    </xf>
    <xf numFmtId="0" fontId="2" fillId="33" borderId="0" xfId="0" applyFont="1" applyFill="1" applyAlignment="1">
      <alignment horizontal="left" vertical="center" wrapText="1"/>
    </xf>
    <xf numFmtId="0" fontId="2" fillId="33" borderId="0" xfId="0" applyFont="1" applyFill="1" applyAlignment="1">
      <alignment horizontal="left" vertical="center" wrapText="1"/>
    </xf>
    <xf numFmtId="0" fontId="2" fillId="33" borderId="0" xfId="0" applyFont="1" applyFill="1" applyAlignment="1">
      <alignment horizontal="left" vertical="center" wrapText="1"/>
    </xf>
    <xf numFmtId="0" fontId="2" fillId="0" borderId="0" xfId="0" applyFont="1" applyAlignment="1">
      <alignment horizontal="center"/>
    </xf>
    <xf numFmtId="0" fontId="2" fillId="0" borderId="0" xfId="0" applyFont="1" applyAlignment="1">
      <alignment/>
    </xf>
    <xf numFmtId="49" fontId="11" fillId="33" borderId="11" xfId="0" applyNumberFormat="1" applyFont="1" applyFill="1" applyBorder="1" applyAlignment="1" applyProtection="1">
      <alignment horizontal="center" vertical="center" wrapText="1"/>
      <protection/>
    </xf>
    <xf numFmtId="43" fontId="14" fillId="33" borderId="11" xfId="0" applyNumberFormat="1" applyFont="1" applyFill="1" applyBorder="1" applyAlignment="1" applyProtection="1">
      <alignment horizontal="center" vertical="center" wrapText="1"/>
      <protection/>
    </xf>
    <xf numFmtId="0" fontId="12" fillId="0" borderId="11" xfId="0" applyFont="1" applyBorder="1" applyAlignment="1">
      <alignment/>
    </xf>
    <xf numFmtId="0" fontId="2" fillId="0" borderId="11" xfId="0" applyFont="1" applyBorder="1" applyAlignment="1">
      <alignment horizontal="center" vertical="center"/>
    </xf>
    <xf numFmtId="43" fontId="11" fillId="33" borderId="11" xfId="0" applyNumberFormat="1" applyFont="1" applyFill="1" applyBorder="1" applyAlignment="1" applyProtection="1">
      <alignment horizontal="center" vertical="center" wrapText="1"/>
      <protection/>
    </xf>
    <xf numFmtId="43" fontId="2" fillId="0" borderId="11" xfId="0" applyNumberFormat="1" applyFont="1" applyBorder="1" applyAlignment="1">
      <alignment horizontal="center" vertical="center"/>
    </xf>
    <xf numFmtId="43" fontId="2" fillId="0" borderId="11" xfId="0" applyNumberFormat="1" applyFont="1" applyBorder="1" applyAlignment="1">
      <alignment/>
    </xf>
    <xf numFmtId="0" fontId="2" fillId="0" borderId="11" xfId="0" applyFont="1" applyBorder="1" applyAlignment="1">
      <alignment/>
    </xf>
    <xf numFmtId="0" fontId="2" fillId="33" borderId="0" xfId="0" applyFont="1" applyFill="1" applyAlignment="1">
      <alignment horizontal="left" vertical="center"/>
    </xf>
    <xf numFmtId="0" fontId="2" fillId="0" borderId="0" xfId="0" applyFont="1" applyFill="1" applyAlignment="1">
      <alignment horizontal="center" vertical="center" wrapText="1"/>
    </xf>
    <xf numFmtId="0" fontId="4" fillId="0" borderId="0" xfId="0" applyFont="1" applyAlignment="1">
      <alignment horizontal="center" vertical="center" wrapText="1"/>
    </xf>
    <xf numFmtId="0" fontId="2" fillId="33" borderId="0" xfId="0" applyFont="1" applyFill="1" applyAlignment="1">
      <alignment horizontal="left" vertical="center"/>
    </xf>
    <xf numFmtId="0" fontId="12" fillId="33" borderId="11" xfId="0" applyFont="1" applyFill="1" applyBorder="1" applyAlignment="1">
      <alignment vertical="center"/>
    </xf>
    <xf numFmtId="0" fontId="10" fillId="33" borderId="11" xfId="0" applyFont="1" applyFill="1" applyBorder="1" applyAlignment="1" applyProtection="1">
      <alignment horizontal="center" vertical="center" wrapText="1"/>
      <protection/>
    </xf>
    <xf numFmtId="4" fontId="11" fillId="0" borderId="12" xfId="0" applyNumberFormat="1" applyFont="1" applyFill="1" applyBorder="1" applyAlignment="1" applyProtection="1">
      <alignment horizontal="right" vertical="center" wrapText="1"/>
      <protection/>
    </xf>
    <xf numFmtId="183" fontId="11" fillId="33" borderId="12" xfId="0" applyNumberFormat="1" applyFont="1" applyFill="1" applyBorder="1" applyAlignment="1">
      <alignment horizontal="right" vertical="center" shrinkToFit="1"/>
    </xf>
    <xf numFmtId="4" fontId="14" fillId="0" borderId="12" xfId="0" applyNumberFormat="1" applyFont="1" applyFill="1" applyBorder="1" applyAlignment="1" applyProtection="1">
      <alignment horizontal="right" vertical="center" wrapText="1"/>
      <protection/>
    </xf>
    <xf numFmtId="4" fontId="11" fillId="0" borderId="12" xfId="0" applyNumberFormat="1" applyFont="1" applyBorder="1" applyAlignment="1" applyProtection="1">
      <alignment horizontal="right" vertical="center" wrapText="1"/>
      <protection/>
    </xf>
    <xf numFmtId="0" fontId="11" fillId="0" borderId="12" xfId="0" applyFont="1" applyBorder="1" applyAlignment="1" applyProtection="1">
      <alignment horizontal="right" vertical="center"/>
      <protection/>
    </xf>
    <xf numFmtId="183" fontId="2" fillId="33" borderId="11" xfId="0" applyNumberFormat="1" applyFont="1" applyFill="1" applyBorder="1" applyAlignment="1">
      <alignment/>
    </xf>
    <xf numFmtId="183" fontId="2" fillId="33" borderId="11" xfId="0" applyNumberFormat="1" applyFont="1" applyFill="1" applyBorder="1" applyAlignment="1">
      <alignment horizontal="right"/>
    </xf>
    <xf numFmtId="0" fontId="13" fillId="0" borderId="12" xfId="0" applyFont="1" applyBorder="1" applyAlignment="1" applyProtection="1">
      <alignment vertical="center"/>
      <protection/>
    </xf>
    <xf numFmtId="4" fontId="14" fillId="0" borderId="12" xfId="0" applyNumberFormat="1" applyFont="1" applyBorder="1" applyAlignment="1" applyProtection="1">
      <alignment horizontal="right" vertical="center"/>
      <protection/>
    </xf>
    <xf numFmtId="4" fontId="14" fillId="0" borderId="12" xfId="0" applyNumberFormat="1" applyFont="1" applyBorder="1" applyAlignment="1" applyProtection="1">
      <alignment horizontal="right" vertical="center" wrapText="1"/>
      <protection/>
    </xf>
    <xf numFmtId="4" fontId="11" fillId="0" borderId="12" xfId="0" applyNumberFormat="1" applyFont="1" applyBorder="1" applyAlignment="1" applyProtection="1">
      <alignment horizontal="right" vertical="center"/>
      <protection/>
    </xf>
    <xf numFmtId="43" fontId="15" fillId="0" borderId="12" xfId="0" applyNumberFormat="1" applyFont="1" applyFill="1" applyBorder="1" applyAlignment="1" applyProtection="1">
      <alignment vertical="center"/>
      <protection/>
    </xf>
    <xf numFmtId="43" fontId="57" fillId="33" borderId="11" xfId="40" applyNumberFormat="1" applyFont="1" applyFill="1" applyBorder="1" applyAlignment="1">
      <alignment vertical="center" wrapText="1"/>
      <protection/>
    </xf>
    <xf numFmtId="0" fontId="14" fillId="0" borderId="12" xfId="0" applyFont="1" applyBorder="1" applyAlignment="1" applyProtection="1">
      <alignment horizontal="left" vertical="center"/>
      <protection/>
    </xf>
    <xf numFmtId="0" fontId="14" fillId="0" borderId="12" xfId="0" applyFont="1" applyBorder="1" applyAlignment="1" applyProtection="1">
      <alignment vertical="center"/>
      <protection/>
    </xf>
    <xf numFmtId="4" fontId="14" fillId="0" borderId="12" xfId="0" applyNumberFormat="1" applyFont="1" applyBorder="1" applyAlignment="1" applyProtection="1">
      <alignment horizontal="right" vertical="center"/>
      <protection/>
    </xf>
    <xf numFmtId="4" fontId="14" fillId="0" borderId="12" xfId="0" applyNumberFormat="1" applyFont="1" applyBorder="1" applyAlignment="1" applyProtection="1">
      <alignment horizontal="right" vertical="center" wrapText="1"/>
      <protection/>
    </xf>
    <xf numFmtId="0" fontId="11" fillId="0" borderId="12" xfId="0" applyFont="1" applyBorder="1" applyAlignment="1" applyProtection="1">
      <alignment horizontal="right" vertical="center"/>
      <protection/>
    </xf>
    <xf numFmtId="0" fontId="11" fillId="0" borderId="12" xfId="0" applyFont="1" applyBorder="1" applyAlignment="1" applyProtection="1">
      <alignment horizontal="left" vertical="center"/>
      <protection/>
    </xf>
    <xf numFmtId="0" fontId="11" fillId="0" borderId="12" xfId="0" applyFont="1" applyBorder="1" applyAlignment="1" applyProtection="1">
      <alignment vertical="center"/>
      <protection/>
    </xf>
    <xf numFmtId="4" fontId="11" fillId="0" borderId="12" xfId="0" applyNumberFormat="1" applyFont="1" applyBorder="1" applyAlignment="1" applyProtection="1">
      <alignment horizontal="right" vertical="center"/>
      <protection/>
    </xf>
    <xf numFmtId="4" fontId="11" fillId="0" borderId="12" xfId="0" applyNumberFormat="1" applyFont="1" applyBorder="1" applyAlignment="1" applyProtection="1">
      <alignment horizontal="right" vertical="center" wrapText="1"/>
      <protection/>
    </xf>
    <xf numFmtId="4" fontId="15" fillId="0" borderId="12" xfId="0" applyNumberFormat="1" applyFont="1" applyBorder="1" applyAlignment="1" applyProtection="1">
      <alignment horizontal="right" vertical="center"/>
      <protection/>
    </xf>
    <xf numFmtId="43" fontId="55" fillId="0" borderId="12" xfId="0" applyNumberFormat="1" applyFont="1" applyFill="1" applyBorder="1" applyAlignment="1" applyProtection="1">
      <alignment vertical="center"/>
      <protection/>
    </xf>
    <xf numFmtId="2" fontId="15" fillId="0" borderId="12" xfId="0" applyNumberFormat="1" applyFont="1" applyFill="1" applyBorder="1" applyAlignment="1" applyProtection="1">
      <alignment vertical="center"/>
      <protection/>
    </xf>
    <xf numFmtId="4" fontId="55" fillId="0" borderId="12" xfId="0" applyNumberFormat="1" applyFont="1" applyBorder="1" applyAlignment="1" applyProtection="1">
      <alignment horizontal="right" vertical="center"/>
      <protection/>
    </xf>
    <xf numFmtId="2" fontId="15" fillId="0" borderId="12" xfId="0" applyNumberFormat="1" applyFont="1" applyBorder="1" applyAlignment="1" applyProtection="1">
      <alignment horizontal="right" vertical="center"/>
      <protection/>
    </xf>
    <xf numFmtId="0" fontId="2" fillId="33" borderId="0" xfId="40" applyNumberFormat="1" applyFont="1" applyFill="1" applyAlignment="1">
      <alignment vertical="center" wrapText="1"/>
      <protection/>
    </xf>
    <xf numFmtId="2" fontId="55" fillId="0" borderId="12" xfId="0" applyNumberFormat="1" applyFont="1" applyBorder="1" applyAlignment="1" applyProtection="1">
      <alignment horizontal="right" vertical="center"/>
      <protection/>
    </xf>
    <xf numFmtId="2" fontId="55" fillId="0" borderId="12" xfId="0" applyNumberFormat="1" applyFont="1" applyBorder="1" applyAlignment="1" applyProtection="1">
      <alignment horizontal="right" vertical="center"/>
      <protection/>
    </xf>
    <xf numFmtId="188" fontId="11" fillId="0" borderId="12" xfId="0" applyNumberFormat="1" applyFont="1" applyBorder="1" applyAlignment="1" applyProtection="1">
      <alignment horizontal="right" vertical="center" wrapText="1"/>
      <protection/>
    </xf>
    <xf numFmtId="188" fontId="15" fillId="0" borderId="12" xfId="0" applyNumberFormat="1" applyFont="1" applyBorder="1" applyAlignment="1" applyProtection="1">
      <alignment horizontal="right" vertical="center"/>
      <protection/>
    </xf>
    <xf numFmtId="0" fontId="2" fillId="33" borderId="0" xfId="40" applyFont="1" applyFill="1">
      <alignment vertical="center"/>
      <protection/>
    </xf>
    <xf numFmtId="188" fontId="11" fillId="0" borderId="12" xfId="0" applyNumberFormat="1" applyFont="1" applyBorder="1" applyAlignment="1" applyProtection="1">
      <alignment horizontal="right" vertical="center"/>
      <protection/>
    </xf>
    <xf numFmtId="180" fontId="2" fillId="33" borderId="11" xfId="0" applyNumberFormat="1" applyFont="1" applyFill="1" applyBorder="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horizontal="left" vertical="center" wrapText="1"/>
    </xf>
    <xf numFmtId="0" fontId="16" fillId="0" borderId="11" xfId="0" applyFont="1" applyBorder="1" applyAlignment="1">
      <alignment horizontal="center" vertical="center"/>
    </xf>
    <xf numFmtId="0" fontId="16" fillId="0" borderId="11" xfId="0" applyFont="1" applyBorder="1" applyAlignment="1">
      <alignment horizontal="center" vertical="center" wrapText="1"/>
    </xf>
    <xf numFmtId="176" fontId="57" fillId="0" borderId="11" xfId="51" applyFont="1" applyBorder="1" applyAlignment="1">
      <alignment vertical="center"/>
    </xf>
    <xf numFmtId="188" fontId="58" fillId="0" borderId="12" xfId="0" applyNumberFormat="1" applyFont="1" applyFill="1" applyBorder="1" applyAlignment="1" applyProtection="1">
      <alignment horizontal="right" vertical="center" wrapText="1"/>
      <protection/>
    </xf>
    <xf numFmtId="43" fontId="0" fillId="33" borderId="0" xfId="40" applyNumberFormat="1" applyFill="1">
      <alignment vertical="center"/>
      <protection/>
    </xf>
    <xf numFmtId="0" fontId="12" fillId="0" borderId="11" xfId="0" applyFont="1" applyBorder="1" applyAlignment="1">
      <alignment horizontal="center" vertical="center" wrapText="1"/>
    </xf>
    <xf numFmtId="183" fontId="3" fillId="33" borderId="0" xfId="0" applyNumberFormat="1" applyFont="1" applyFill="1" applyBorder="1" applyAlignment="1">
      <alignment horizontal="center" vertical="center" shrinkToFit="1"/>
    </xf>
    <xf numFmtId="183" fontId="3" fillId="33" borderId="0" xfId="0" applyNumberFormat="1" applyFont="1" applyFill="1" applyBorder="1" applyAlignment="1">
      <alignment horizontal="center" vertical="center" shrinkToFit="1"/>
    </xf>
    <xf numFmtId="49" fontId="11" fillId="33" borderId="12" xfId="0" applyNumberFormat="1" applyFont="1" applyFill="1" applyBorder="1" applyAlignment="1" applyProtection="1">
      <alignment horizontal="center" vertical="center"/>
      <protection/>
    </xf>
    <xf numFmtId="49" fontId="11" fillId="35" borderId="12" xfId="0" applyNumberFormat="1" applyFont="1" applyFill="1" applyBorder="1" applyAlignment="1" applyProtection="1">
      <alignment horizontal="center" vertical="center"/>
      <protection/>
    </xf>
    <xf numFmtId="183" fontId="3" fillId="33" borderId="0" xfId="0" applyNumberFormat="1" applyFont="1" applyFill="1" applyBorder="1" applyAlignment="1">
      <alignment horizontal="center" vertical="center" shrinkToFit="1"/>
    </xf>
    <xf numFmtId="183" fontId="11" fillId="33" borderId="15" xfId="0" applyNumberFormat="1" applyFont="1" applyFill="1" applyBorder="1" applyAlignment="1">
      <alignment horizontal="center" vertical="center" shrinkToFit="1"/>
    </xf>
    <xf numFmtId="183" fontId="11" fillId="33" borderId="18" xfId="0" applyNumberFormat="1" applyFont="1" applyFill="1" applyBorder="1" applyAlignment="1">
      <alignment horizontal="center" vertical="center" shrinkToFit="1"/>
    </xf>
    <xf numFmtId="183" fontId="11" fillId="33" borderId="19" xfId="0" applyNumberFormat="1" applyFont="1" applyFill="1" applyBorder="1" applyAlignment="1">
      <alignment horizontal="center" vertical="center" shrinkToFit="1"/>
    </xf>
    <xf numFmtId="183" fontId="11" fillId="33" borderId="20" xfId="0" applyNumberFormat="1" applyFont="1" applyFill="1" applyBorder="1" applyAlignment="1">
      <alignment horizontal="center" vertical="center" shrinkToFit="1"/>
    </xf>
    <xf numFmtId="0" fontId="11" fillId="0" borderId="21" xfId="0" applyFont="1" applyBorder="1" applyAlignment="1" applyProtection="1">
      <alignment horizontal="center" vertical="center"/>
      <protection/>
    </xf>
    <xf numFmtId="0" fontId="11" fillId="0" borderId="22" xfId="0" applyFont="1" applyBorder="1" applyAlignment="1" applyProtection="1">
      <alignment horizontal="center" vertical="center"/>
      <protection/>
    </xf>
    <xf numFmtId="183" fontId="11" fillId="33" borderId="11" xfId="0" applyNumberFormat="1" applyFont="1" applyFill="1" applyBorder="1" applyAlignment="1">
      <alignment horizontal="center" vertical="center" shrinkToFit="1"/>
    </xf>
    <xf numFmtId="183" fontId="11" fillId="33" borderId="23" xfId="0" applyNumberFormat="1" applyFont="1" applyFill="1" applyBorder="1" applyAlignment="1">
      <alignment horizontal="center" vertical="center" shrinkToFit="1"/>
    </xf>
    <xf numFmtId="183" fontId="14" fillId="33" borderId="14" xfId="0" applyNumberFormat="1" applyFont="1" applyFill="1" applyBorder="1" applyAlignment="1">
      <alignment horizontal="center" vertical="center" shrinkToFit="1"/>
    </xf>
    <xf numFmtId="183" fontId="14" fillId="33" borderId="24" xfId="0" applyNumberFormat="1" applyFont="1" applyFill="1" applyBorder="1" applyAlignment="1">
      <alignment horizontal="center" vertical="center" shrinkToFit="1"/>
    </xf>
    <xf numFmtId="183" fontId="14" fillId="33" borderId="25" xfId="0" applyNumberFormat="1" applyFont="1" applyFill="1" applyBorder="1" applyAlignment="1">
      <alignment horizontal="center" vertical="center" shrinkToFit="1"/>
    </xf>
    <xf numFmtId="183" fontId="11" fillId="33" borderId="12" xfId="0" applyNumberFormat="1" applyFont="1" applyFill="1" applyBorder="1" applyAlignment="1">
      <alignment horizontal="center" vertical="center" shrinkToFit="1"/>
    </xf>
    <xf numFmtId="183" fontId="11" fillId="33" borderId="19" xfId="0" applyNumberFormat="1" applyFont="1" applyFill="1" applyBorder="1" applyAlignment="1">
      <alignment horizontal="center" vertical="center" wrapText="1" shrinkToFit="1"/>
    </xf>
    <xf numFmtId="183" fontId="11" fillId="33" borderId="26" xfId="0" applyNumberFormat="1" applyFont="1" applyFill="1" applyBorder="1" applyAlignment="1">
      <alignment horizontal="center" vertical="center" wrapText="1" shrinkToFit="1"/>
    </xf>
    <xf numFmtId="183" fontId="11" fillId="33" borderId="16" xfId="0" applyNumberFormat="1" applyFont="1" applyFill="1" applyBorder="1" applyAlignment="1">
      <alignment horizontal="center" vertical="center" wrapText="1" shrinkToFit="1"/>
    </xf>
    <xf numFmtId="0" fontId="11" fillId="0" borderId="13" xfId="0" applyFont="1" applyBorder="1" applyAlignment="1" applyProtection="1">
      <alignment horizontal="center" vertical="center"/>
      <protection/>
    </xf>
    <xf numFmtId="0" fontId="11" fillId="0" borderId="27" xfId="0" applyFont="1" applyBorder="1" applyAlignment="1" applyProtection="1">
      <alignment horizontal="center" vertical="center"/>
      <protection/>
    </xf>
    <xf numFmtId="0" fontId="11" fillId="0" borderId="28" xfId="0" applyFont="1" applyBorder="1" applyAlignment="1" applyProtection="1">
      <alignment horizontal="center" vertical="center"/>
      <protection/>
    </xf>
    <xf numFmtId="183" fontId="11" fillId="33" borderId="27" xfId="0" applyNumberFormat="1" applyFont="1" applyFill="1" applyBorder="1" applyAlignment="1">
      <alignment horizontal="center" vertical="center" wrapText="1" shrinkToFit="1"/>
    </xf>
    <xf numFmtId="183" fontId="11" fillId="33" borderId="28" xfId="0" applyNumberFormat="1" applyFont="1" applyFill="1" applyBorder="1" applyAlignment="1">
      <alignment horizontal="center" vertical="center" wrapText="1" shrinkToFit="1"/>
    </xf>
    <xf numFmtId="183" fontId="2" fillId="33" borderId="13" xfId="0" applyNumberFormat="1" applyFont="1" applyFill="1" applyBorder="1" applyAlignment="1">
      <alignment horizontal="center" vertical="center" wrapText="1"/>
    </xf>
    <xf numFmtId="183" fontId="2" fillId="33" borderId="27" xfId="0" applyNumberFormat="1" applyFont="1" applyFill="1" applyBorder="1" applyAlignment="1">
      <alignment horizontal="center" vertical="center" wrapText="1"/>
    </xf>
    <xf numFmtId="183" fontId="2" fillId="33" borderId="28" xfId="0" applyNumberFormat="1" applyFont="1" applyFill="1" applyBorder="1" applyAlignment="1">
      <alignment horizontal="center" vertical="center" wrapText="1"/>
    </xf>
    <xf numFmtId="0" fontId="14" fillId="33" borderId="29" xfId="0" applyFont="1" applyFill="1" applyBorder="1" applyAlignment="1" applyProtection="1">
      <alignment horizontal="center" vertical="center"/>
      <protection/>
    </xf>
    <xf numFmtId="0" fontId="14" fillId="33" borderId="30" xfId="0" applyFont="1" applyFill="1" applyBorder="1" applyAlignment="1" applyProtection="1">
      <alignment horizontal="center" vertical="center"/>
      <protection/>
    </xf>
    <xf numFmtId="0" fontId="14" fillId="33" borderId="31" xfId="0" applyFont="1" applyFill="1" applyBorder="1" applyAlignment="1" applyProtection="1">
      <alignment horizontal="center" vertical="center"/>
      <protection/>
    </xf>
    <xf numFmtId="183" fontId="2" fillId="33" borderId="0" xfId="0" applyNumberFormat="1" applyFont="1" applyFill="1" applyAlignment="1">
      <alignment horizontal="left" vertical="center" wrapText="1"/>
    </xf>
    <xf numFmtId="49" fontId="3" fillId="33" borderId="0" xfId="0" applyNumberFormat="1" applyFont="1" applyFill="1" applyBorder="1" applyAlignment="1">
      <alignment horizontal="center" vertical="center" shrinkToFit="1"/>
    </xf>
    <xf numFmtId="49" fontId="3" fillId="33" borderId="0" xfId="0" applyNumberFormat="1" applyFont="1" applyFill="1" applyBorder="1" applyAlignment="1">
      <alignment horizontal="center" vertical="center" shrinkToFit="1"/>
    </xf>
    <xf numFmtId="49" fontId="11" fillId="33" borderId="13" xfId="0" applyNumberFormat="1" applyFont="1" applyFill="1" applyBorder="1" applyAlignment="1" applyProtection="1">
      <alignment horizontal="center" vertical="center"/>
      <protection/>
    </xf>
    <xf numFmtId="49" fontId="11" fillId="33" borderId="27" xfId="0" applyNumberFormat="1" applyFont="1" applyFill="1" applyBorder="1" applyAlignment="1" applyProtection="1">
      <alignment horizontal="center" vertical="center"/>
      <protection/>
    </xf>
    <xf numFmtId="49" fontId="11" fillId="33" borderId="28" xfId="0" applyNumberFormat="1" applyFont="1" applyFill="1" applyBorder="1" applyAlignment="1" applyProtection="1">
      <alignment horizontal="center" vertical="center"/>
      <protection/>
    </xf>
    <xf numFmtId="43" fontId="11" fillId="33" borderId="11" xfId="0" applyNumberFormat="1" applyFont="1" applyFill="1" applyBorder="1" applyAlignment="1" applyProtection="1">
      <alignment horizontal="center" vertical="center" wrapText="1"/>
      <protection/>
    </xf>
    <xf numFmtId="49" fontId="11" fillId="33" borderId="15" xfId="0" applyNumberFormat="1" applyFont="1" applyFill="1" applyBorder="1" applyAlignment="1" applyProtection="1">
      <alignment horizontal="center" vertical="center" wrapText="1"/>
      <protection/>
    </xf>
    <xf numFmtId="49" fontId="11" fillId="33" borderId="32" xfId="0" applyNumberFormat="1" applyFont="1" applyFill="1" applyBorder="1" applyAlignment="1" applyProtection="1">
      <alignment horizontal="center" vertical="center" wrapText="1"/>
      <protection/>
    </xf>
    <xf numFmtId="43" fontId="11" fillId="33" borderId="21" xfId="0" applyNumberFormat="1" applyFont="1" applyFill="1" applyBorder="1" applyAlignment="1" applyProtection="1">
      <alignment horizontal="center" vertical="center"/>
      <protection/>
    </xf>
    <xf numFmtId="43" fontId="11" fillId="33" borderId="33" xfId="0" applyNumberFormat="1" applyFont="1" applyFill="1" applyBorder="1" applyAlignment="1" applyProtection="1">
      <alignment horizontal="center" vertical="center"/>
      <protection/>
    </xf>
    <xf numFmtId="181" fontId="11" fillId="0" borderId="12" xfId="0" applyNumberFormat="1" applyFont="1" applyBorder="1" applyAlignment="1" applyProtection="1">
      <alignment horizontal="center" vertical="center" wrapText="1"/>
      <protection/>
    </xf>
    <xf numFmtId="0" fontId="8" fillId="33" borderId="24" xfId="40" applyNumberFormat="1" applyFont="1" applyFill="1" applyBorder="1" applyAlignment="1">
      <alignment horizontal="center" vertical="center" wrapText="1"/>
      <protection/>
    </xf>
    <xf numFmtId="0" fontId="8" fillId="33" borderId="25" xfId="40" applyNumberFormat="1" applyFont="1" applyFill="1" applyBorder="1" applyAlignment="1">
      <alignment horizontal="center" vertical="center" wrapText="1"/>
      <protection/>
    </xf>
    <xf numFmtId="181" fontId="11" fillId="0" borderId="15" xfId="0" applyNumberFormat="1" applyFont="1" applyBorder="1" applyAlignment="1" applyProtection="1">
      <alignment horizontal="center" vertical="center" wrapText="1"/>
      <protection/>
    </xf>
    <xf numFmtId="181" fontId="11" fillId="0" borderId="34" xfId="0" applyNumberFormat="1" applyFont="1" applyBorder="1" applyAlignment="1" applyProtection="1">
      <alignment horizontal="center" vertical="center" wrapText="1"/>
      <protection/>
    </xf>
    <xf numFmtId="181" fontId="6" fillId="33" borderId="0" xfId="40" applyNumberFormat="1" applyFont="1" applyFill="1" applyAlignment="1">
      <alignment horizontal="center" vertical="center" wrapText="1"/>
      <protection/>
    </xf>
    <xf numFmtId="181" fontId="6" fillId="33" borderId="0" xfId="40" applyNumberFormat="1" applyFont="1" applyFill="1" applyAlignment="1">
      <alignment horizontal="center" vertical="center" wrapText="1"/>
      <protection/>
    </xf>
    <xf numFmtId="0" fontId="55" fillId="0" borderId="13" xfId="0" applyFont="1" applyBorder="1" applyAlignment="1" applyProtection="1">
      <alignment horizontal="center" vertical="center"/>
      <protection/>
    </xf>
    <xf numFmtId="0" fontId="55" fillId="0" borderId="28" xfId="0" applyFont="1" applyBorder="1" applyAlignment="1" applyProtection="1">
      <alignment horizontal="center" vertical="center"/>
      <protection/>
    </xf>
    <xf numFmtId="181" fontId="6" fillId="33" borderId="0" xfId="40" applyNumberFormat="1" applyFont="1" applyFill="1" applyAlignment="1">
      <alignment horizontal="center" vertical="center" wrapText="1"/>
      <protection/>
    </xf>
    <xf numFmtId="0" fontId="6" fillId="33" borderId="0" xfId="40" applyFont="1" applyFill="1" applyBorder="1" applyAlignment="1">
      <alignment horizontal="center" vertical="center" shrinkToFit="1"/>
      <protection/>
    </xf>
    <xf numFmtId="0" fontId="6" fillId="33" borderId="0" xfId="40" applyFont="1" applyFill="1" applyBorder="1" applyAlignment="1">
      <alignment horizontal="center" vertical="center" shrinkToFit="1"/>
      <protection/>
    </xf>
    <xf numFmtId="180" fontId="8" fillId="33" borderId="14" xfId="0" applyNumberFormat="1" applyFont="1" applyFill="1" applyBorder="1" applyAlignment="1">
      <alignment horizontal="center" vertical="center" wrapText="1"/>
    </xf>
    <xf numFmtId="180" fontId="8" fillId="33" borderId="24" xfId="0" applyNumberFormat="1" applyFont="1" applyFill="1" applyBorder="1" applyAlignment="1">
      <alignment horizontal="center" vertical="center" wrapText="1"/>
    </xf>
    <xf numFmtId="180" fontId="8" fillId="33" borderId="35" xfId="0" applyNumberFormat="1" applyFont="1" applyFill="1" applyBorder="1" applyAlignment="1">
      <alignment horizontal="center" vertical="center" wrapText="1"/>
    </xf>
    <xf numFmtId="181" fontId="3" fillId="33" borderId="0" xfId="0" applyNumberFormat="1" applyFont="1" applyFill="1" applyBorder="1" applyAlignment="1" applyProtection="1">
      <alignment horizontal="center" vertical="center"/>
      <protection/>
    </xf>
    <xf numFmtId="181" fontId="3" fillId="33" borderId="0" xfId="0" applyNumberFormat="1" applyFont="1" applyFill="1" applyBorder="1" applyAlignment="1" applyProtection="1">
      <alignment horizontal="center" vertical="center"/>
      <protection/>
    </xf>
    <xf numFmtId="180" fontId="11" fillId="33" borderId="11" xfId="0" applyNumberFormat="1" applyFont="1" applyFill="1" applyBorder="1" applyAlignment="1" applyProtection="1">
      <alignment horizontal="center" vertical="center" wrapText="1"/>
      <protection/>
    </xf>
    <xf numFmtId="180" fontId="11" fillId="33" borderId="36" xfId="0" applyNumberFormat="1" applyFont="1" applyFill="1" applyBorder="1" applyAlignment="1" applyProtection="1">
      <alignment horizontal="center" vertical="center" wrapText="1"/>
      <protection/>
    </xf>
    <xf numFmtId="180" fontId="11" fillId="33" borderId="37" xfId="0" applyNumberFormat="1" applyFont="1" applyFill="1" applyBorder="1" applyAlignment="1" applyProtection="1">
      <alignment horizontal="center" vertical="center" wrapText="1"/>
      <protection/>
    </xf>
    <xf numFmtId="181" fontId="11" fillId="0" borderId="11" xfId="0" applyNumberFormat="1" applyFont="1" applyBorder="1" applyAlignment="1" applyProtection="1">
      <alignment horizontal="center" vertical="center" wrapText="1"/>
      <protection/>
    </xf>
    <xf numFmtId="0" fontId="2" fillId="33" borderId="0" xfId="0" applyFont="1" applyFill="1" applyAlignment="1">
      <alignment horizontal="left" vertical="center" wrapText="1"/>
    </xf>
    <xf numFmtId="181" fontId="3" fillId="33" borderId="0" xfId="0"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horizontal="center" vertical="center" wrapText="1"/>
      <protection/>
    </xf>
    <xf numFmtId="49" fontId="14" fillId="33" borderId="14" xfId="0" applyNumberFormat="1" applyFont="1" applyFill="1" applyBorder="1" applyAlignment="1" applyProtection="1">
      <alignment horizontal="center" vertical="center" wrapText="1"/>
      <protection/>
    </xf>
    <xf numFmtId="49" fontId="14" fillId="33" borderId="24" xfId="0" applyNumberFormat="1" applyFont="1" applyFill="1" applyBorder="1" applyAlignment="1" applyProtection="1">
      <alignment horizontal="center" vertical="center" wrapText="1"/>
      <protection/>
    </xf>
    <xf numFmtId="0" fontId="4" fillId="0" borderId="0" xfId="0" applyFont="1" applyAlignment="1">
      <alignment horizontal="left" vertical="center"/>
    </xf>
    <xf numFmtId="49" fontId="11" fillId="33" borderId="23" xfId="0" applyNumberFormat="1" applyFont="1" applyFill="1" applyBorder="1" applyAlignment="1" applyProtection="1">
      <alignment horizontal="center" vertical="center" wrapText="1"/>
      <protection/>
    </xf>
    <xf numFmtId="49" fontId="11" fillId="33" borderId="38" xfId="0" applyNumberFormat="1" applyFont="1" applyFill="1" applyBorder="1" applyAlignment="1" applyProtection="1">
      <alignment horizontal="center" vertical="center" wrapText="1"/>
      <protection/>
    </xf>
    <xf numFmtId="49" fontId="10" fillId="33" borderId="11" xfId="0" applyNumberFormat="1" applyFont="1" applyFill="1" applyBorder="1" applyAlignment="1" applyProtection="1">
      <alignment horizontal="center" vertical="center" wrapText="1"/>
      <protection/>
    </xf>
    <xf numFmtId="185" fontId="14" fillId="33" borderId="11" xfId="0" applyNumberFormat="1" applyFont="1" applyFill="1" applyBorder="1" applyAlignment="1" applyProtection="1">
      <alignment horizontal="center" vertical="center" wrapText="1"/>
      <protection/>
    </xf>
    <xf numFmtId="0" fontId="2" fillId="33" borderId="0" xfId="0" applyFont="1" applyFill="1" applyAlignment="1">
      <alignment horizontal="left" vertical="center" wrapText="1"/>
    </xf>
    <xf numFmtId="0" fontId="13" fillId="33" borderId="14" xfId="0" applyFont="1" applyFill="1" applyBorder="1" applyAlignment="1" applyProtection="1">
      <alignment horizontal="center" vertical="center" wrapText="1"/>
      <protection/>
    </xf>
    <xf numFmtId="0" fontId="13" fillId="33" borderId="24" xfId="0" applyFont="1" applyFill="1" applyBorder="1" applyAlignment="1" applyProtection="1">
      <alignment horizontal="center" vertical="center" wrapText="1"/>
      <protection/>
    </xf>
    <xf numFmtId="185" fontId="10" fillId="33" borderId="11" xfId="0" applyNumberFormat="1" applyFont="1" applyFill="1" applyBorder="1" applyAlignment="1" applyProtection="1">
      <alignment horizontal="center" vertical="center" wrapText="1"/>
      <protection/>
    </xf>
    <xf numFmtId="49" fontId="10" fillId="33" borderId="11" xfId="0" applyNumberFormat="1" applyFont="1" applyFill="1" applyBorder="1" applyAlignment="1" applyProtection="1">
      <alignment horizontal="center" vertical="center" wrapText="1"/>
      <protection/>
    </xf>
    <xf numFmtId="181" fontId="3" fillId="33" borderId="0" xfId="0" applyNumberFormat="1" applyFont="1" applyFill="1" applyBorder="1" applyAlignment="1" applyProtection="1">
      <alignment horizontal="center"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8284"/>
      <rgbColor rgb="00C6C3FF"/>
      <rgbColor rgb="00FFFF64"/>
      <rgbColor rgb="00E1FFE1"/>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E9"/>
  <sheetViews>
    <sheetView zoomScalePageLayoutView="0" workbookViewId="0" topLeftCell="A1">
      <selection activeCell="D8" sqref="D8"/>
    </sheetView>
  </sheetViews>
  <sheetFormatPr defaultColWidth="9.00390625" defaultRowHeight="28.5" customHeight="1"/>
  <cols>
    <col min="1" max="1" width="35.625" style="21" customWidth="1"/>
    <col min="2" max="2" width="20.625" style="21" customWidth="1"/>
    <col min="3" max="3" width="35.625" style="21" customWidth="1"/>
    <col min="4" max="4" width="20.625" style="21" customWidth="1"/>
    <col min="5" max="16384" width="9.00390625" style="21" customWidth="1"/>
  </cols>
  <sheetData>
    <row r="1" spans="1:5" ht="28.5" customHeight="1">
      <c r="A1" s="32" t="s">
        <v>0</v>
      </c>
      <c r="B1" s="33"/>
      <c r="C1" s="24"/>
      <c r="D1" s="29"/>
      <c r="E1" s="21" t="s">
        <v>1</v>
      </c>
    </row>
    <row r="2" spans="1:4" ht="28.5" customHeight="1">
      <c r="A2" s="178" t="s">
        <v>299</v>
      </c>
      <c r="B2" s="179"/>
      <c r="C2" s="179"/>
      <c r="D2" s="179"/>
    </row>
    <row r="3" spans="1:4" ht="28.5" customHeight="1">
      <c r="A3" s="25"/>
      <c r="B3" s="25"/>
      <c r="C3" s="25"/>
      <c r="D3" s="27" t="s">
        <v>2</v>
      </c>
    </row>
    <row r="4" spans="1:4" ht="24.75" customHeight="1">
      <c r="A4" s="180" t="s">
        <v>3</v>
      </c>
      <c r="B4" s="181" t="s">
        <v>160</v>
      </c>
      <c r="C4" s="180" t="s">
        <v>4</v>
      </c>
      <c r="D4" s="180"/>
    </row>
    <row r="5" spans="1:4" ht="24.75" customHeight="1">
      <c r="A5" s="43" t="s">
        <v>16</v>
      </c>
      <c r="B5" s="43" t="s">
        <v>6</v>
      </c>
      <c r="C5" s="43" t="s">
        <v>5</v>
      </c>
      <c r="D5" s="43" t="s">
        <v>7</v>
      </c>
    </row>
    <row r="6" spans="1:4" ht="24.75" customHeight="1">
      <c r="A6" s="45" t="s">
        <v>8</v>
      </c>
      <c r="B6" s="49">
        <v>19858429.82</v>
      </c>
      <c r="C6" s="45" t="s">
        <v>9</v>
      </c>
      <c r="D6" s="49">
        <f>B6</f>
        <v>19858429.82</v>
      </c>
    </row>
    <row r="7" spans="1:4" ht="24.75" customHeight="1">
      <c r="A7" s="46" t="s">
        <v>10</v>
      </c>
      <c r="B7" s="50"/>
      <c r="C7" s="46"/>
      <c r="D7" s="52"/>
    </row>
    <row r="8" spans="1:4" ht="24.75" customHeight="1">
      <c r="A8" s="47" t="s">
        <v>11</v>
      </c>
      <c r="B8" s="51"/>
      <c r="C8" s="46" t="s">
        <v>12</v>
      </c>
      <c r="D8" s="53"/>
    </row>
    <row r="9" spans="1:4" ht="24.75" customHeight="1">
      <c r="A9" s="48" t="s">
        <v>13</v>
      </c>
      <c r="B9" s="49">
        <f>SUM(B6:B8)</f>
        <v>19858429.82</v>
      </c>
      <c r="C9" s="48" t="s">
        <v>14</v>
      </c>
      <c r="D9" s="49">
        <f>SUM(D6:D8)</f>
        <v>19858429.82</v>
      </c>
    </row>
  </sheetData>
  <sheetProtection/>
  <mergeCells count="3">
    <mergeCell ref="A2:D2"/>
    <mergeCell ref="A4:B4"/>
    <mergeCell ref="C4:D4"/>
  </mergeCells>
  <printOptions horizontalCentered="1"/>
  <pageMargins left="0.75" right="0.75" top="0.98" bottom="0.98" header="0.51" footer="0.51"/>
  <pageSetup fitToHeight="1" fitToWidth="1" horizontalDpi="600" verticalDpi="600" orientation="landscape" paperSize="10" r:id="rId1"/>
</worksheet>
</file>

<file path=xl/worksheets/sheet10.xml><?xml version="1.0" encoding="utf-8"?>
<worksheet xmlns="http://schemas.openxmlformats.org/spreadsheetml/2006/main" xmlns:r="http://schemas.openxmlformats.org/officeDocument/2006/relationships">
  <sheetPr>
    <tabColor theme="3" tint="0.5999900102615356"/>
  </sheetPr>
  <dimension ref="A1:G20"/>
  <sheetViews>
    <sheetView zoomScalePageLayoutView="0" workbookViewId="0" topLeftCell="A1">
      <pane xSplit="5" ySplit="5" topLeftCell="F6" activePane="bottomRight" state="frozen"/>
      <selection pane="topLeft" activeCell="J16" sqref="J16"/>
      <selection pane="topRight" activeCell="J16" sqref="J16"/>
      <selection pane="bottomLeft" activeCell="J16" sqref="J16"/>
      <selection pane="bottomRight" activeCell="D7" sqref="D7"/>
    </sheetView>
  </sheetViews>
  <sheetFormatPr defaultColWidth="9.00390625" defaultRowHeight="28.5" customHeight="1"/>
  <cols>
    <col min="1" max="3" width="5.625" style="2" customWidth="1"/>
    <col min="4" max="4" width="25.625" style="2" customWidth="1"/>
    <col min="5" max="7" width="15.625" style="2" customWidth="1"/>
    <col min="8" max="16384" width="9.00390625" style="2" customWidth="1"/>
  </cols>
  <sheetData>
    <row r="1" spans="1:3" ht="28.5" customHeight="1">
      <c r="A1" s="241" t="s">
        <v>84</v>
      </c>
      <c r="B1" s="241"/>
      <c r="C1" s="241"/>
    </row>
    <row r="2" spans="1:7" ht="28.5" customHeight="1">
      <c r="A2" s="235" t="s">
        <v>326</v>
      </c>
      <c r="B2" s="236"/>
      <c r="C2" s="236"/>
      <c r="D2" s="236"/>
      <c r="E2" s="236"/>
      <c r="F2" s="236"/>
      <c r="G2" s="236"/>
    </row>
    <row r="3" ht="24.75" customHeight="1">
      <c r="G3" s="3" t="s">
        <v>2</v>
      </c>
    </row>
    <row r="4" spans="1:7" s="1" customFormat="1" ht="28.5" customHeight="1">
      <c r="A4" s="237" t="s">
        <v>52</v>
      </c>
      <c r="B4" s="237"/>
      <c r="C4" s="237"/>
      <c r="D4" s="237" t="s">
        <v>53</v>
      </c>
      <c r="E4" s="238" t="s">
        <v>54</v>
      </c>
      <c r="F4" s="240" t="s">
        <v>275</v>
      </c>
      <c r="G4" s="240" t="s">
        <v>274</v>
      </c>
    </row>
    <row r="5" spans="1:7" s="1" customFormat="1" ht="28.5" customHeight="1">
      <c r="A5" s="98" t="s">
        <v>57</v>
      </c>
      <c r="B5" s="98" t="s">
        <v>58</v>
      </c>
      <c r="C5" s="98" t="s">
        <v>59</v>
      </c>
      <c r="D5" s="237"/>
      <c r="E5" s="239"/>
      <c r="F5" s="240"/>
      <c r="G5" s="240"/>
    </row>
    <row r="6" spans="1:7" s="1" customFormat="1" ht="28.5" customHeight="1">
      <c r="A6" s="232" t="s">
        <v>271</v>
      </c>
      <c r="B6" s="233"/>
      <c r="C6" s="233"/>
      <c r="D6" s="234"/>
      <c r="E6" s="100">
        <f>SUM(E7:E20)</f>
        <v>0</v>
      </c>
      <c r="F6" s="102">
        <f>SUM(F7:F20)</f>
        <v>0</v>
      </c>
      <c r="G6" s="102">
        <f>SUM(G7:G20)</f>
        <v>0</v>
      </c>
    </row>
    <row r="7" spans="1:7" s="1" customFormat="1" ht="28.5" customHeight="1">
      <c r="A7" s="99"/>
      <c r="B7" s="99"/>
      <c r="C7" s="99"/>
      <c r="D7" s="169" t="s">
        <v>330</v>
      </c>
      <c r="E7" s="101">
        <f>SUM(F7:G7)</f>
        <v>0</v>
      </c>
      <c r="F7" s="75"/>
      <c r="G7" s="75"/>
    </row>
    <row r="8" spans="1:7" s="1" customFormat="1" ht="28.5" customHeight="1">
      <c r="A8" s="99"/>
      <c r="B8" s="99"/>
      <c r="C8" s="99"/>
      <c r="D8" s="99"/>
      <c r="E8" s="101">
        <f>SUM(F8:G8)</f>
        <v>0</v>
      </c>
      <c r="F8" s="75"/>
      <c r="G8" s="75"/>
    </row>
    <row r="9" spans="1:7" s="1" customFormat="1" ht="28.5" customHeight="1">
      <c r="A9" s="99"/>
      <c r="B9" s="99"/>
      <c r="C9" s="99"/>
      <c r="D9" s="99"/>
      <c r="E9" s="101"/>
      <c r="F9" s="75"/>
      <c r="G9" s="75"/>
    </row>
    <row r="10" spans="1:7" s="1" customFormat="1" ht="28.5" customHeight="1">
      <c r="A10" s="99"/>
      <c r="B10" s="99"/>
      <c r="C10" s="99"/>
      <c r="D10" s="99"/>
      <c r="E10" s="101"/>
      <c r="F10" s="75"/>
      <c r="G10" s="75"/>
    </row>
    <row r="11" spans="1:7" s="1" customFormat="1" ht="28.5" customHeight="1">
      <c r="A11" s="99"/>
      <c r="B11" s="99"/>
      <c r="C11" s="99"/>
      <c r="D11" s="99"/>
      <c r="E11" s="101">
        <f>SUM(F11:G11)</f>
        <v>0</v>
      </c>
      <c r="F11" s="75"/>
      <c r="G11" s="75"/>
    </row>
    <row r="12" spans="1:7" s="1" customFormat="1" ht="28.5" customHeight="1">
      <c r="A12" s="99"/>
      <c r="B12" s="99"/>
      <c r="C12" s="99"/>
      <c r="D12" s="99"/>
      <c r="E12" s="101">
        <f aca="true" t="shared" si="0" ref="E12:E20">SUM(F12:G12)</f>
        <v>0</v>
      </c>
      <c r="F12" s="75"/>
      <c r="G12" s="75"/>
    </row>
    <row r="13" spans="1:7" s="1" customFormat="1" ht="28.5" customHeight="1">
      <c r="A13" s="99"/>
      <c r="B13" s="99"/>
      <c r="C13" s="99"/>
      <c r="D13" s="99"/>
      <c r="E13" s="101"/>
      <c r="F13" s="75"/>
      <c r="G13" s="75"/>
    </row>
    <row r="14" spans="1:7" s="1" customFormat="1" ht="28.5" customHeight="1">
      <c r="A14" s="99"/>
      <c r="B14" s="99"/>
      <c r="C14" s="99"/>
      <c r="D14" s="99"/>
      <c r="E14" s="101"/>
      <c r="F14" s="75"/>
      <c r="G14" s="75"/>
    </row>
    <row r="15" spans="1:7" s="1" customFormat="1" ht="28.5" customHeight="1">
      <c r="A15" s="99"/>
      <c r="B15" s="99"/>
      <c r="C15" s="99"/>
      <c r="D15" s="99"/>
      <c r="E15" s="101">
        <f t="shared" si="0"/>
        <v>0</v>
      </c>
      <c r="F15" s="75"/>
      <c r="G15" s="75"/>
    </row>
    <row r="16" spans="1:7" s="1" customFormat="1" ht="28.5" customHeight="1">
      <c r="A16" s="99"/>
      <c r="B16" s="99"/>
      <c r="C16" s="99"/>
      <c r="D16" s="99"/>
      <c r="E16" s="75">
        <f t="shared" si="0"/>
        <v>0</v>
      </c>
      <c r="F16" s="75"/>
      <c r="G16" s="75"/>
    </row>
    <row r="17" spans="1:7" s="1" customFormat="1" ht="28.5" customHeight="1">
      <c r="A17" s="99"/>
      <c r="B17" s="99"/>
      <c r="C17" s="99"/>
      <c r="D17" s="99"/>
      <c r="E17" s="75">
        <f t="shared" si="0"/>
        <v>0</v>
      </c>
      <c r="F17" s="75"/>
      <c r="G17" s="75"/>
    </row>
    <row r="18" spans="1:7" s="1" customFormat="1" ht="28.5" customHeight="1">
      <c r="A18" s="99"/>
      <c r="B18" s="99"/>
      <c r="C18" s="99"/>
      <c r="D18" s="99"/>
      <c r="E18" s="75">
        <f t="shared" si="0"/>
        <v>0</v>
      </c>
      <c r="F18" s="75"/>
      <c r="G18" s="75"/>
    </row>
    <row r="19" spans="1:7" s="1" customFormat="1" ht="28.5" customHeight="1">
      <c r="A19" s="99"/>
      <c r="B19" s="99"/>
      <c r="C19" s="99"/>
      <c r="D19" s="99"/>
      <c r="E19" s="75">
        <f t="shared" si="0"/>
        <v>0</v>
      </c>
      <c r="F19" s="75"/>
      <c r="G19" s="75"/>
    </row>
    <row r="20" spans="1:7" s="1" customFormat="1" ht="28.5" customHeight="1">
      <c r="A20" s="99"/>
      <c r="B20" s="99"/>
      <c r="C20" s="99"/>
      <c r="D20" s="99"/>
      <c r="E20" s="75">
        <f t="shared" si="0"/>
        <v>0</v>
      </c>
      <c r="F20" s="75"/>
      <c r="G20" s="75"/>
    </row>
  </sheetData>
  <sheetProtection/>
  <mergeCells count="8">
    <mergeCell ref="G4:G5"/>
    <mergeCell ref="A6:D6"/>
    <mergeCell ref="A2:G2"/>
    <mergeCell ref="A1:C1"/>
    <mergeCell ref="A4:C4"/>
    <mergeCell ref="D4:D5"/>
    <mergeCell ref="E4:E5"/>
    <mergeCell ref="F4:F5"/>
  </mergeCells>
  <printOptions horizontalCentered="1"/>
  <pageMargins left="0.31" right="0.31" top="0.35" bottom="0.35" header="0.31" footer="0.31"/>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tabColor theme="5" tint="0.7999799847602844"/>
  </sheetPr>
  <dimension ref="A1:I25"/>
  <sheetViews>
    <sheetView zoomScalePageLayoutView="0" workbookViewId="0" topLeftCell="A1">
      <pane xSplit="1" ySplit="5" topLeftCell="B9" activePane="bottomRight" state="frozen"/>
      <selection pane="topLeft" activeCell="F21" sqref="F21"/>
      <selection pane="topRight" activeCell="F21" sqref="F21"/>
      <selection pane="bottomLeft" activeCell="F21" sqref="F21"/>
      <selection pane="bottomRight" activeCell="A2" sqref="A2:I2"/>
    </sheetView>
  </sheetViews>
  <sheetFormatPr defaultColWidth="9.00390625" defaultRowHeight="14.25"/>
  <cols>
    <col min="1" max="1" width="5.625" style="37" customWidth="1"/>
    <col min="2" max="2" width="11.75390625" style="0" customWidth="1"/>
    <col min="3" max="3" width="28.50390625" style="0" customWidth="1"/>
    <col min="4" max="4" width="14.00390625" style="0" customWidth="1"/>
    <col min="5" max="5" width="15.625" style="0" customWidth="1"/>
    <col min="6" max="6" width="12.25390625" style="0" customWidth="1"/>
    <col min="7" max="7" width="15.125" style="0" customWidth="1"/>
    <col min="8" max="8" width="12.75390625" style="0" customWidth="1"/>
    <col min="9" max="9" width="12.00390625" style="0" customWidth="1"/>
  </cols>
  <sheetData>
    <row r="1" spans="1:3" s="2" customFormat="1" ht="27" customHeight="1">
      <c r="A1" s="129" t="s">
        <v>286</v>
      </c>
      <c r="B1" s="129"/>
      <c r="C1" s="118"/>
    </row>
    <row r="2" spans="1:9" s="2" customFormat="1" ht="27" customHeight="1">
      <c r="A2" s="235" t="s">
        <v>327</v>
      </c>
      <c r="B2" s="242"/>
      <c r="C2" s="242"/>
      <c r="D2" s="242"/>
      <c r="E2" s="242"/>
      <c r="F2" s="242"/>
      <c r="G2" s="242"/>
      <c r="H2" s="242"/>
      <c r="I2" s="242"/>
    </row>
    <row r="3" spans="1:9" ht="14.25">
      <c r="A3" s="119"/>
      <c r="B3" s="120"/>
      <c r="C3" s="120"/>
      <c r="D3" s="120"/>
      <c r="E3" s="120"/>
      <c r="F3" s="120"/>
      <c r="I3" s="130" t="s">
        <v>295</v>
      </c>
    </row>
    <row r="4" spans="1:9" s="41" customFormat="1" ht="19.5" customHeight="1">
      <c r="A4" s="243" t="s">
        <v>287</v>
      </c>
      <c r="B4" s="243" t="s">
        <v>288</v>
      </c>
      <c r="C4" s="247" t="s">
        <v>289</v>
      </c>
      <c r="D4" s="243" t="s">
        <v>276</v>
      </c>
      <c r="E4" s="243"/>
      <c r="F4" s="243"/>
      <c r="G4" s="243"/>
      <c r="H4" s="243" t="s">
        <v>290</v>
      </c>
      <c r="I4" s="243" t="s">
        <v>291</v>
      </c>
    </row>
    <row r="5" spans="1:9" s="41" customFormat="1" ht="19.5" customHeight="1">
      <c r="A5" s="243"/>
      <c r="B5" s="243"/>
      <c r="C5" s="248"/>
      <c r="D5" s="121" t="s">
        <v>292</v>
      </c>
      <c r="E5" s="121" t="s">
        <v>85</v>
      </c>
      <c r="F5" s="121" t="s">
        <v>173</v>
      </c>
      <c r="G5" s="121" t="s">
        <v>277</v>
      </c>
      <c r="H5" s="243"/>
      <c r="I5" s="243"/>
    </row>
    <row r="6" spans="1:9" s="41" customFormat="1" ht="19.5" customHeight="1">
      <c r="A6" s="244" t="s">
        <v>293</v>
      </c>
      <c r="B6" s="245"/>
      <c r="C6" s="245"/>
      <c r="D6" s="122">
        <f>SUM(D7:D19)</f>
        <v>237600</v>
      </c>
      <c r="E6" s="122">
        <f>SUM(E7:E19)</f>
        <v>237600</v>
      </c>
      <c r="F6" s="122">
        <f>SUM(F7:F19)</f>
        <v>0</v>
      </c>
      <c r="G6" s="122">
        <f>SUM(G7:G19)</f>
        <v>0</v>
      </c>
      <c r="H6" s="123"/>
      <c r="I6" s="123"/>
    </row>
    <row r="7" spans="1:9" ht="71.25" customHeight="1">
      <c r="A7" s="124">
        <v>1</v>
      </c>
      <c r="B7" s="170" t="s">
        <v>331</v>
      </c>
      <c r="C7" s="171" t="s">
        <v>332</v>
      </c>
      <c r="D7" s="125">
        <f>SUM(E7:G7)</f>
        <v>237600</v>
      </c>
      <c r="E7" s="126">
        <v>237600</v>
      </c>
      <c r="F7" s="127"/>
      <c r="G7" s="127"/>
      <c r="H7" s="170">
        <v>2021.6</v>
      </c>
      <c r="I7" s="38"/>
    </row>
    <row r="8" spans="1:9" ht="19.5" customHeight="1">
      <c r="A8" s="128"/>
      <c r="B8" s="128"/>
      <c r="C8" s="128"/>
      <c r="D8" s="125">
        <f aca="true" t="shared" si="0" ref="D8:D19">SUM(E8:G8)</f>
        <v>0</v>
      </c>
      <c r="E8" s="127"/>
      <c r="F8" s="127"/>
      <c r="G8" s="127"/>
      <c r="H8" s="38"/>
      <c r="I8" s="38"/>
    </row>
    <row r="9" spans="1:9" ht="19.5" customHeight="1">
      <c r="A9" s="38"/>
      <c r="B9" s="38"/>
      <c r="C9" s="38"/>
      <c r="D9" s="125">
        <f t="shared" si="0"/>
        <v>0</v>
      </c>
      <c r="E9" s="106"/>
      <c r="F9" s="106"/>
      <c r="G9" s="106"/>
      <c r="H9" s="38"/>
      <c r="I9" s="38"/>
    </row>
    <row r="10" spans="1:9" ht="19.5" customHeight="1">
      <c r="A10" s="105"/>
      <c r="B10" s="38"/>
      <c r="C10" s="38"/>
      <c r="D10" s="125">
        <f t="shared" si="0"/>
        <v>0</v>
      </c>
      <c r="E10" s="106"/>
      <c r="F10" s="106"/>
      <c r="G10" s="106"/>
      <c r="H10" s="38"/>
      <c r="I10" s="38"/>
    </row>
    <row r="11" spans="1:9" ht="19.5" customHeight="1">
      <c r="A11" s="105"/>
      <c r="B11" s="38"/>
      <c r="C11" s="38"/>
      <c r="D11" s="125">
        <f t="shared" si="0"/>
        <v>0</v>
      </c>
      <c r="E11" s="106"/>
      <c r="F11" s="106"/>
      <c r="G11" s="106"/>
      <c r="H11" s="38"/>
      <c r="I11" s="38"/>
    </row>
    <row r="12" spans="1:9" ht="19.5" customHeight="1">
      <c r="A12" s="105"/>
      <c r="B12" s="38"/>
      <c r="C12" s="38"/>
      <c r="D12" s="125">
        <f t="shared" si="0"/>
        <v>0</v>
      </c>
      <c r="E12" s="106"/>
      <c r="F12" s="106"/>
      <c r="G12" s="106"/>
      <c r="H12" s="38"/>
      <c r="I12" s="38"/>
    </row>
    <row r="13" spans="1:9" ht="19.5" customHeight="1">
      <c r="A13" s="105"/>
      <c r="B13" s="38"/>
      <c r="C13" s="38"/>
      <c r="D13" s="125">
        <f t="shared" si="0"/>
        <v>0</v>
      </c>
      <c r="E13" s="106"/>
      <c r="F13" s="106"/>
      <c r="G13" s="106"/>
      <c r="H13" s="38"/>
      <c r="I13" s="38"/>
    </row>
    <row r="14" spans="1:9" ht="19.5" customHeight="1">
      <c r="A14" s="105"/>
      <c r="B14" s="38"/>
      <c r="C14" s="38"/>
      <c r="D14" s="125">
        <f t="shared" si="0"/>
        <v>0</v>
      </c>
      <c r="E14" s="106"/>
      <c r="F14" s="106"/>
      <c r="G14" s="106"/>
      <c r="H14" s="38"/>
      <c r="I14" s="38"/>
    </row>
    <row r="15" spans="1:9" ht="19.5" customHeight="1">
      <c r="A15" s="105"/>
      <c r="B15" s="38"/>
      <c r="C15" s="38"/>
      <c r="D15" s="125">
        <f t="shared" si="0"/>
        <v>0</v>
      </c>
      <c r="E15" s="106"/>
      <c r="F15" s="106"/>
      <c r="G15" s="106"/>
      <c r="H15" s="38"/>
      <c r="I15" s="38"/>
    </row>
    <row r="16" spans="1:9" ht="19.5" customHeight="1">
      <c r="A16" s="105"/>
      <c r="B16" s="38"/>
      <c r="C16" s="38"/>
      <c r="D16" s="125">
        <f t="shared" si="0"/>
        <v>0</v>
      </c>
      <c r="E16" s="106"/>
      <c r="F16" s="106"/>
      <c r="G16" s="106"/>
      <c r="H16" s="38"/>
      <c r="I16" s="38"/>
    </row>
    <row r="17" spans="1:9" ht="19.5" customHeight="1">
      <c r="A17" s="105"/>
      <c r="B17" s="38"/>
      <c r="C17" s="38"/>
      <c r="D17" s="125">
        <f t="shared" si="0"/>
        <v>0</v>
      </c>
      <c r="E17" s="106"/>
      <c r="F17" s="106"/>
      <c r="G17" s="106"/>
      <c r="H17" s="38"/>
      <c r="I17" s="38"/>
    </row>
    <row r="18" spans="1:9" ht="19.5" customHeight="1">
      <c r="A18" s="105"/>
      <c r="B18" s="38"/>
      <c r="C18" s="38"/>
      <c r="D18" s="125">
        <f t="shared" si="0"/>
        <v>0</v>
      </c>
      <c r="E18" s="106"/>
      <c r="F18" s="106"/>
      <c r="G18" s="106"/>
      <c r="H18" s="38"/>
      <c r="I18" s="38"/>
    </row>
    <row r="19" spans="1:9" ht="19.5" customHeight="1">
      <c r="A19" s="105"/>
      <c r="B19" s="38"/>
      <c r="C19" s="38"/>
      <c r="D19" s="125">
        <f t="shared" si="0"/>
        <v>0</v>
      </c>
      <c r="E19" s="106"/>
      <c r="F19" s="106"/>
      <c r="G19" s="106"/>
      <c r="H19" s="38"/>
      <c r="I19" s="38"/>
    </row>
    <row r="20" spans="1:9" ht="14.25">
      <c r="A20" s="246" t="s">
        <v>294</v>
      </c>
      <c r="B20" s="246"/>
      <c r="C20" s="246"/>
      <c r="D20" s="246"/>
      <c r="E20" s="246"/>
      <c r="F20" s="246"/>
      <c r="G20" s="246"/>
      <c r="H20" s="246"/>
      <c r="I20" s="246"/>
    </row>
    <row r="25" ht="14.25">
      <c r="D25" s="133" t="s">
        <v>296</v>
      </c>
    </row>
  </sheetData>
  <sheetProtection/>
  <mergeCells count="9">
    <mergeCell ref="A2:I2"/>
    <mergeCell ref="D4:G4"/>
    <mergeCell ref="H4:H5"/>
    <mergeCell ref="I4:I5"/>
    <mergeCell ref="A6:C6"/>
    <mergeCell ref="A20:I20"/>
    <mergeCell ref="A4:A5"/>
    <mergeCell ref="B4:B5"/>
    <mergeCell ref="C4:C5"/>
  </mergeCells>
  <printOptions/>
  <pageMargins left="0.5118110236220472" right="0.5118110236220472" top="0.7480314960629921" bottom="0.7480314960629921"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theme="5" tint="0.7999799847602844"/>
  </sheetPr>
  <dimension ref="A1:K27"/>
  <sheetViews>
    <sheetView zoomScalePageLayoutView="0" workbookViewId="0" topLeftCell="A1">
      <selection activeCell="F9" sqref="F9"/>
    </sheetView>
  </sheetViews>
  <sheetFormatPr defaultColWidth="9.00390625" defaultRowHeight="14.25"/>
  <cols>
    <col min="1" max="1" width="4.375" style="39" customWidth="1"/>
    <col min="2" max="2" width="7.25390625" style="0" customWidth="1"/>
    <col min="3" max="3" width="9.875" style="0" customWidth="1"/>
    <col min="4" max="4" width="16.125" style="0" customWidth="1"/>
    <col min="5" max="5" width="17.375" style="0" customWidth="1"/>
    <col min="6" max="6" width="16.875" style="0" customWidth="1"/>
    <col min="7" max="7" width="9.625" style="0" customWidth="1"/>
    <col min="8" max="11" width="12.625" style="0" customWidth="1"/>
  </cols>
  <sheetData>
    <row r="1" spans="1:3" s="2" customFormat="1" ht="27" customHeight="1">
      <c r="A1" s="132" t="s">
        <v>90</v>
      </c>
      <c r="B1" s="40"/>
      <c r="C1" s="40"/>
    </row>
    <row r="2" spans="1:11" s="2" customFormat="1" ht="27" customHeight="1">
      <c r="A2" s="235" t="s">
        <v>328</v>
      </c>
      <c r="B2" s="235"/>
      <c r="C2" s="235"/>
      <c r="D2" s="235"/>
      <c r="E2" s="235"/>
      <c r="F2" s="235"/>
      <c r="G2" s="235"/>
      <c r="H2" s="235"/>
      <c r="I2" s="235"/>
      <c r="J2" s="235"/>
      <c r="K2" s="235"/>
    </row>
    <row r="3" spans="2:11" ht="19.5" customHeight="1">
      <c r="B3" s="37"/>
      <c r="K3" s="131" t="s">
        <v>89</v>
      </c>
    </row>
    <row r="4" spans="1:11" ht="19.5" customHeight="1">
      <c r="A4" s="254" t="s">
        <v>87</v>
      </c>
      <c r="B4" s="255" t="s">
        <v>88</v>
      </c>
      <c r="C4" s="255" t="s">
        <v>279</v>
      </c>
      <c r="D4" s="255" t="s">
        <v>280</v>
      </c>
      <c r="E4" s="255" t="s">
        <v>281</v>
      </c>
      <c r="F4" s="255" t="s">
        <v>282</v>
      </c>
      <c r="G4" s="255" t="s">
        <v>283</v>
      </c>
      <c r="H4" s="249" t="s">
        <v>276</v>
      </c>
      <c r="I4" s="249"/>
      <c r="J4" s="249"/>
      <c r="K4" s="249"/>
    </row>
    <row r="5" spans="1:11" s="41" customFormat="1" ht="19.5" customHeight="1">
      <c r="A5" s="254"/>
      <c r="B5" s="255"/>
      <c r="C5" s="255" t="s">
        <v>93</v>
      </c>
      <c r="D5" s="255" t="s">
        <v>94</v>
      </c>
      <c r="E5" s="255" t="s">
        <v>95</v>
      </c>
      <c r="F5" s="255" t="s">
        <v>92</v>
      </c>
      <c r="G5" s="255" t="s">
        <v>91</v>
      </c>
      <c r="H5" s="79" t="s">
        <v>284</v>
      </c>
      <c r="I5" s="79" t="s">
        <v>85</v>
      </c>
      <c r="J5" s="79" t="s">
        <v>173</v>
      </c>
      <c r="K5" s="79" t="s">
        <v>285</v>
      </c>
    </row>
    <row r="6" spans="1:11" s="41" customFormat="1" ht="19.5" customHeight="1">
      <c r="A6" s="250" t="s">
        <v>159</v>
      </c>
      <c r="B6" s="250"/>
      <c r="C6" s="250"/>
      <c r="D6" s="250"/>
      <c r="E6" s="250"/>
      <c r="F6" s="250"/>
      <c r="G6" s="250"/>
      <c r="H6" s="110">
        <f>SUM(H7:H23)</f>
        <v>0</v>
      </c>
      <c r="I6" s="110">
        <f>SUM(I7:I23)</f>
        <v>0</v>
      </c>
      <c r="J6" s="110">
        <f>SUM(J7:J23)</f>
        <v>0</v>
      </c>
      <c r="K6" s="110">
        <f>SUM(K7:K23)</f>
        <v>0</v>
      </c>
    </row>
    <row r="7" spans="1:11" ht="19.5" customHeight="1">
      <c r="A7" s="103">
        <v>1</v>
      </c>
      <c r="B7" s="170" t="s">
        <v>333</v>
      </c>
      <c r="C7" s="103"/>
      <c r="D7" s="108"/>
      <c r="E7" s="104"/>
      <c r="F7" s="104"/>
      <c r="G7" s="107"/>
      <c r="H7" s="110">
        <f>SUM(I7:K7)</f>
        <v>0</v>
      </c>
      <c r="I7" s="110"/>
      <c r="J7" s="110"/>
      <c r="K7" s="110"/>
    </row>
    <row r="8" spans="1:11" ht="19.5" customHeight="1">
      <c r="A8" s="103">
        <v>2</v>
      </c>
      <c r="B8" s="103"/>
      <c r="C8" s="103"/>
      <c r="D8" s="108"/>
      <c r="E8" s="104"/>
      <c r="F8" s="104"/>
      <c r="G8" s="107"/>
      <c r="H8" s="110">
        <f aca="true" t="shared" si="0" ref="H8:H23">SUM(I8:K8)</f>
        <v>0</v>
      </c>
      <c r="I8" s="110"/>
      <c r="J8" s="110"/>
      <c r="K8" s="110"/>
    </row>
    <row r="9" spans="1:11" ht="19.5" customHeight="1">
      <c r="A9" s="103">
        <v>3</v>
      </c>
      <c r="B9" s="103"/>
      <c r="C9" s="103"/>
      <c r="D9" s="108"/>
      <c r="E9" s="104"/>
      <c r="F9" s="104"/>
      <c r="G9" s="107"/>
      <c r="H9" s="110">
        <f t="shared" si="0"/>
        <v>0</v>
      </c>
      <c r="I9" s="110"/>
      <c r="J9" s="110"/>
      <c r="K9" s="110"/>
    </row>
    <row r="10" spans="1:11" ht="19.5" customHeight="1">
      <c r="A10" s="103" t="s">
        <v>96</v>
      </c>
      <c r="B10" s="103"/>
      <c r="C10" s="103"/>
      <c r="D10" s="108"/>
      <c r="E10" s="104"/>
      <c r="F10" s="104"/>
      <c r="G10" s="107"/>
      <c r="H10" s="110">
        <f t="shared" si="0"/>
        <v>0</v>
      </c>
      <c r="I10" s="110"/>
      <c r="J10" s="110"/>
      <c r="K10" s="110"/>
    </row>
    <row r="11" spans="1:11" ht="19.5" customHeight="1">
      <c r="A11" s="103"/>
      <c r="B11" s="103"/>
      <c r="C11" s="103"/>
      <c r="D11" s="108"/>
      <c r="E11" s="104"/>
      <c r="F11" s="104"/>
      <c r="G11" s="107"/>
      <c r="H11" s="110">
        <f t="shared" si="0"/>
        <v>0</v>
      </c>
      <c r="I11" s="110"/>
      <c r="J11" s="110"/>
      <c r="K11" s="110"/>
    </row>
    <row r="12" spans="1:11" ht="19.5" customHeight="1">
      <c r="A12" s="103"/>
      <c r="B12" s="103"/>
      <c r="C12" s="103"/>
      <c r="D12" s="108"/>
      <c r="E12" s="104"/>
      <c r="F12" s="104"/>
      <c r="G12" s="107"/>
      <c r="H12" s="110">
        <f t="shared" si="0"/>
        <v>0</v>
      </c>
      <c r="I12" s="110"/>
      <c r="J12" s="110"/>
      <c r="K12" s="110"/>
    </row>
    <row r="13" spans="1:11" ht="19.5" customHeight="1">
      <c r="A13" s="103"/>
      <c r="B13" s="103"/>
      <c r="C13" s="103"/>
      <c r="D13" s="108"/>
      <c r="E13" s="104"/>
      <c r="F13" s="104"/>
      <c r="G13" s="107"/>
      <c r="H13" s="110">
        <f t="shared" si="0"/>
        <v>0</v>
      </c>
      <c r="I13" s="110"/>
      <c r="J13" s="110"/>
      <c r="K13" s="110"/>
    </row>
    <row r="14" spans="1:11" ht="19.5" customHeight="1">
      <c r="A14" s="109"/>
      <c r="B14" s="107"/>
      <c r="C14" s="107"/>
      <c r="D14" s="107"/>
      <c r="E14" s="107"/>
      <c r="F14" s="107"/>
      <c r="G14" s="107"/>
      <c r="H14" s="110">
        <f t="shared" si="0"/>
        <v>0</v>
      </c>
      <c r="I14" s="110"/>
      <c r="J14" s="110"/>
      <c r="K14" s="110"/>
    </row>
    <row r="15" spans="1:11" ht="19.5" customHeight="1">
      <c r="A15" s="109"/>
      <c r="B15" s="107"/>
      <c r="C15" s="107"/>
      <c r="D15" s="107"/>
      <c r="E15" s="107"/>
      <c r="F15" s="107"/>
      <c r="G15" s="107"/>
      <c r="H15" s="110">
        <f t="shared" si="0"/>
        <v>0</v>
      </c>
      <c r="I15" s="110"/>
      <c r="J15" s="110"/>
      <c r="K15" s="110"/>
    </row>
    <row r="16" spans="1:11" ht="19.5" customHeight="1">
      <c r="A16" s="109"/>
      <c r="B16" s="107"/>
      <c r="C16" s="107"/>
      <c r="D16" s="107"/>
      <c r="E16" s="107"/>
      <c r="F16" s="107"/>
      <c r="G16" s="107"/>
      <c r="H16" s="110">
        <f t="shared" si="0"/>
        <v>0</v>
      </c>
      <c r="I16" s="110"/>
      <c r="J16" s="110"/>
      <c r="K16" s="110"/>
    </row>
    <row r="17" spans="1:11" ht="19.5" customHeight="1">
      <c r="A17" s="109"/>
      <c r="B17" s="107"/>
      <c r="C17" s="107"/>
      <c r="D17" s="107"/>
      <c r="E17" s="107"/>
      <c r="F17" s="107"/>
      <c r="G17" s="107"/>
      <c r="H17" s="110">
        <f t="shared" si="0"/>
        <v>0</v>
      </c>
      <c r="I17" s="110"/>
      <c r="J17" s="110"/>
      <c r="K17" s="110"/>
    </row>
    <row r="18" spans="1:11" ht="19.5" customHeight="1">
      <c r="A18" s="109"/>
      <c r="B18" s="107"/>
      <c r="C18" s="107"/>
      <c r="D18" s="107"/>
      <c r="E18" s="107"/>
      <c r="F18" s="107"/>
      <c r="G18" s="107"/>
      <c r="H18" s="110">
        <f t="shared" si="0"/>
        <v>0</v>
      </c>
      <c r="I18" s="110"/>
      <c r="J18" s="110"/>
      <c r="K18" s="110"/>
    </row>
    <row r="19" spans="1:11" ht="19.5" customHeight="1">
      <c r="A19" s="109"/>
      <c r="B19" s="107"/>
      <c r="C19" s="107"/>
      <c r="D19" s="107"/>
      <c r="E19" s="107"/>
      <c r="F19" s="107"/>
      <c r="G19" s="107"/>
      <c r="H19" s="110">
        <f t="shared" si="0"/>
        <v>0</v>
      </c>
      <c r="I19" s="110"/>
      <c r="J19" s="110"/>
      <c r="K19" s="110"/>
    </row>
    <row r="20" spans="1:11" ht="19.5" customHeight="1">
      <c r="A20" s="109"/>
      <c r="B20" s="107"/>
      <c r="C20" s="107"/>
      <c r="D20" s="107"/>
      <c r="E20" s="107"/>
      <c r="F20" s="107"/>
      <c r="G20" s="107"/>
      <c r="H20" s="110">
        <f t="shared" si="0"/>
        <v>0</v>
      </c>
      <c r="I20" s="110"/>
      <c r="J20" s="110"/>
      <c r="K20" s="110"/>
    </row>
    <row r="21" spans="1:11" ht="19.5" customHeight="1">
      <c r="A21" s="109"/>
      <c r="B21" s="107"/>
      <c r="C21" s="107"/>
      <c r="D21" s="107"/>
      <c r="E21" s="107"/>
      <c r="F21" s="107"/>
      <c r="G21" s="107"/>
      <c r="H21" s="110">
        <f t="shared" si="0"/>
        <v>0</v>
      </c>
      <c r="I21" s="110"/>
      <c r="J21" s="110"/>
      <c r="K21" s="110"/>
    </row>
    <row r="22" spans="1:11" ht="19.5" customHeight="1">
      <c r="A22" s="109"/>
      <c r="B22" s="107"/>
      <c r="C22" s="107"/>
      <c r="D22" s="107"/>
      <c r="E22" s="107"/>
      <c r="F22" s="107"/>
      <c r="G22" s="107"/>
      <c r="H22" s="110">
        <f t="shared" si="0"/>
        <v>0</v>
      </c>
      <c r="I22" s="110"/>
      <c r="J22" s="110"/>
      <c r="K22" s="110"/>
    </row>
    <row r="23" spans="1:11" ht="19.5" customHeight="1">
      <c r="A23" s="109"/>
      <c r="B23" s="107"/>
      <c r="C23" s="107"/>
      <c r="D23" s="107"/>
      <c r="E23" s="107"/>
      <c r="F23" s="107"/>
      <c r="G23" s="107"/>
      <c r="H23" s="110">
        <f t="shared" si="0"/>
        <v>0</v>
      </c>
      <c r="I23" s="110"/>
      <c r="J23" s="110"/>
      <c r="K23" s="110"/>
    </row>
    <row r="27" ht="14.25">
      <c r="E27" t="s">
        <v>297</v>
      </c>
    </row>
  </sheetData>
  <sheetProtection/>
  <mergeCells count="10">
    <mergeCell ref="A2:K2"/>
    <mergeCell ref="F4:F5"/>
    <mergeCell ref="G4:G5"/>
    <mergeCell ref="H4:K4"/>
    <mergeCell ref="A6:G6"/>
    <mergeCell ref="A4:A5"/>
    <mergeCell ref="B4:B5"/>
    <mergeCell ref="C4:C5"/>
    <mergeCell ref="D4:D5"/>
    <mergeCell ref="E4:E5"/>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theme="5" tint="0.7999799847602844"/>
  </sheetPr>
  <dimension ref="A1:C15"/>
  <sheetViews>
    <sheetView tabSelected="1" zoomScalePageLayoutView="0" workbookViewId="0" topLeftCell="A1">
      <pane xSplit="2" ySplit="6" topLeftCell="C7" activePane="bottomRight" state="frozen"/>
      <selection pane="topLeft" activeCell="F21" sqref="F21"/>
      <selection pane="topRight" activeCell="F21" sqref="F21"/>
      <selection pane="bottomLeft" activeCell="F21" sqref="F21"/>
      <selection pane="bottomRight" activeCell="G11" sqref="G11"/>
    </sheetView>
  </sheetViews>
  <sheetFormatPr defaultColWidth="9.00390625" defaultRowHeight="14.25"/>
  <cols>
    <col min="1" max="1" width="10.625" style="37" customWidth="1"/>
    <col min="2" max="2" width="55.125" style="0" customWidth="1"/>
    <col min="3" max="3" width="16.00390625" style="0" customWidth="1"/>
  </cols>
  <sheetData>
    <row r="1" spans="1:2" ht="14.25">
      <c r="A1" s="251" t="s">
        <v>86</v>
      </c>
      <c r="B1" s="251"/>
    </row>
    <row r="2" spans="1:2" ht="14.25">
      <c r="A2" s="117"/>
      <c r="B2" s="116"/>
    </row>
    <row r="3" spans="1:2" ht="14.25">
      <c r="A3" s="117"/>
      <c r="B3" s="116"/>
    </row>
    <row r="4" spans="1:3" ht="20.25">
      <c r="A4" s="256" t="s">
        <v>342</v>
      </c>
      <c r="B4" s="236"/>
      <c r="C4" s="236"/>
    </row>
    <row r="5" spans="1:3" ht="14.25">
      <c r="A5" s="111"/>
      <c r="B5" s="111"/>
      <c r="C5" s="113" t="s">
        <v>98</v>
      </c>
    </row>
    <row r="6" spans="1:3" s="41" customFormat="1" ht="22.5" customHeight="1">
      <c r="A6" s="112" t="s">
        <v>97</v>
      </c>
      <c r="B6" s="112" t="s">
        <v>77</v>
      </c>
      <c r="C6" s="134" t="s">
        <v>298</v>
      </c>
    </row>
    <row r="7" spans="1:3" s="41" customFormat="1" ht="22.5" customHeight="1">
      <c r="A7" s="252" t="s">
        <v>278</v>
      </c>
      <c r="B7" s="253"/>
      <c r="C7" s="114">
        <f>SUM(C8:C15)</f>
        <v>7311655</v>
      </c>
    </row>
    <row r="8" spans="1:3" ht="27" customHeight="1">
      <c r="A8" s="172">
        <v>1</v>
      </c>
      <c r="B8" s="177" t="s">
        <v>339</v>
      </c>
      <c r="C8" s="174">
        <v>299795</v>
      </c>
    </row>
    <row r="9" spans="1:3" ht="27" customHeight="1">
      <c r="A9" s="172">
        <v>2</v>
      </c>
      <c r="B9" s="177" t="s">
        <v>340</v>
      </c>
      <c r="C9" s="174">
        <v>3852060</v>
      </c>
    </row>
    <row r="10" spans="1:3" ht="27" customHeight="1">
      <c r="A10" s="172">
        <v>3</v>
      </c>
      <c r="B10" s="177" t="s">
        <v>341</v>
      </c>
      <c r="C10" s="174">
        <v>428900</v>
      </c>
    </row>
    <row r="11" spans="1:3" ht="27" customHeight="1">
      <c r="A11" s="172">
        <v>4</v>
      </c>
      <c r="B11" s="173" t="s">
        <v>334</v>
      </c>
      <c r="C11" s="174">
        <v>952500</v>
      </c>
    </row>
    <row r="12" spans="1:3" ht="27" customHeight="1">
      <c r="A12" s="172">
        <v>5</v>
      </c>
      <c r="B12" s="173" t="s">
        <v>335</v>
      </c>
      <c r="C12" s="174">
        <v>259600</v>
      </c>
    </row>
    <row r="13" spans="1:3" ht="27" customHeight="1">
      <c r="A13" s="172">
        <v>6</v>
      </c>
      <c r="B13" s="173" t="s">
        <v>336</v>
      </c>
      <c r="C13" s="174">
        <v>619200</v>
      </c>
    </row>
    <row r="14" spans="1:3" ht="27" customHeight="1">
      <c r="A14" s="172">
        <v>7</v>
      </c>
      <c r="B14" s="173" t="s">
        <v>337</v>
      </c>
      <c r="C14" s="174">
        <v>20000</v>
      </c>
    </row>
    <row r="15" spans="1:3" ht="27" customHeight="1">
      <c r="A15" s="172">
        <v>8</v>
      </c>
      <c r="B15" s="173" t="s">
        <v>338</v>
      </c>
      <c r="C15" s="174">
        <v>879600</v>
      </c>
    </row>
  </sheetData>
  <sheetProtection/>
  <mergeCells count="3">
    <mergeCell ref="A4:C4"/>
    <mergeCell ref="A1:B1"/>
    <mergeCell ref="A7:B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18"/>
  <sheetViews>
    <sheetView zoomScalePageLayoutView="0" workbookViewId="0" topLeftCell="A1">
      <pane xSplit="1" ySplit="4" topLeftCell="B8" activePane="bottomRight" state="frozen"/>
      <selection pane="topLeft" activeCell="A1" sqref="A1"/>
      <selection pane="topRight" activeCell="B1" sqref="B1"/>
      <selection pane="bottomLeft" activeCell="A5" sqref="A5"/>
      <selection pane="bottomRight" activeCell="A2" sqref="A2:B2"/>
    </sheetView>
  </sheetViews>
  <sheetFormatPr defaultColWidth="9.00390625" defaultRowHeight="28.5" customHeight="1"/>
  <cols>
    <col min="1" max="1" width="36.75390625" style="21" bestFit="1" customWidth="1"/>
    <col min="2" max="2" width="39.125" style="21" customWidth="1"/>
    <col min="3" max="3" width="28.875" style="21" customWidth="1"/>
    <col min="4" max="16384" width="9.00390625" style="21" customWidth="1"/>
  </cols>
  <sheetData>
    <row r="1" spans="1:3" ht="28.5" customHeight="1">
      <c r="A1" s="32" t="s">
        <v>15</v>
      </c>
      <c r="B1" s="33"/>
      <c r="C1" s="24"/>
    </row>
    <row r="2" spans="1:3" ht="28.5" customHeight="1">
      <c r="A2" s="178" t="s">
        <v>300</v>
      </c>
      <c r="B2" s="182"/>
      <c r="C2" s="36"/>
    </row>
    <row r="3" spans="1:3" ht="24.75" customHeight="1">
      <c r="A3" s="25"/>
      <c r="B3" s="27" t="s">
        <v>2</v>
      </c>
      <c r="C3" s="24"/>
    </row>
    <row r="4" spans="1:2" ht="24.75" customHeight="1">
      <c r="A4" s="60" t="s">
        <v>16</v>
      </c>
      <c r="B4" s="60" t="s">
        <v>6</v>
      </c>
    </row>
    <row r="5" spans="1:2" s="35" customFormat="1" ht="24.75" customHeight="1">
      <c r="A5" s="61" t="s">
        <v>8</v>
      </c>
      <c r="B5" s="135">
        <v>19858429.82</v>
      </c>
    </row>
    <row r="6" spans="1:2" ht="24.75" customHeight="1">
      <c r="A6" s="55" t="s">
        <v>161</v>
      </c>
      <c r="B6" s="135">
        <v>19858429.82</v>
      </c>
    </row>
    <row r="7" spans="1:2" ht="24.75" customHeight="1">
      <c r="A7" s="55" t="s">
        <v>164</v>
      </c>
      <c r="B7" s="135">
        <v>19858429.82</v>
      </c>
    </row>
    <row r="8" spans="1:2" ht="24.75" customHeight="1">
      <c r="A8" s="55" t="s">
        <v>165</v>
      </c>
      <c r="B8" s="136">
        <v>0</v>
      </c>
    </row>
    <row r="9" spans="1:2" ht="24.75" customHeight="1">
      <c r="A9" s="55" t="s">
        <v>166</v>
      </c>
      <c r="B9" s="136">
        <v>0</v>
      </c>
    </row>
    <row r="10" spans="1:2" ht="24.75" customHeight="1">
      <c r="A10" s="55" t="s">
        <v>162</v>
      </c>
      <c r="B10" s="136">
        <v>0</v>
      </c>
    </row>
    <row r="11" spans="1:2" ht="24.75" customHeight="1">
      <c r="A11" s="55" t="s">
        <v>163</v>
      </c>
      <c r="B11" s="136">
        <v>0</v>
      </c>
    </row>
    <row r="12" spans="1:2" ht="24.75" customHeight="1">
      <c r="A12" s="55" t="s">
        <v>167</v>
      </c>
      <c r="B12" s="136">
        <v>0</v>
      </c>
    </row>
    <row r="13" spans="1:2" ht="24.75" customHeight="1">
      <c r="A13" s="55" t="s">
        <v>168</v>
      </c>
      <c r="B13" s="136">
        <v>0</v>
      </c>
    </row>
    <row r="14" spans="1:2" ht="24.75" customHeight="1">
      <c r="A14" s="55" t="s">
        <v>169</v>
      </c>
      <c r="B14" s="136">
        <v>0</v>
      </c>
    </row>
    <row r="15" spans="1:2" ht="24.75" customHeight="1">
      <c r="A15" s="55" t="s">
        <v>170</v>
      </c>
      <c r="B15" s="136">
        <v>0</v>
      </c>
    </row>
    <row r="16" spans="1:2" ht="24.75" customHeight="1">
      <c r="A16" s="55" t="s">
        <v>10</v>
      </c>
      <c r="B16" s="136">
        <v>0</v>
      </c>
    </row>
    <row r="17" spans="1:2" ht="24.75" customHeight="1">
      <c r="A17" s="55" t="s">
        <v>11</v>
      </c>
      <c r="B17" s="136">
        <v>0</v>
      </c>
    </row>
    <row r="18" spans="1:2" ht="24.75" customHeight="1">
      <c r="A18" s="44" t="s">
        <v>13</v>
      </c>
      <c r="B18" s="137">
        <v>19858429.82</v>
      </c>
    </row>
  </sheetData>
  <sheetProtection/>
  <mergeCells count="1">
    <mergeCell ref="A2:B2"/>
  </mergeCells>
  <printOptions horizontalCentered="1"/>
  <pageMargins left="0.75" right="0.75" top="0.98" bottom="0.98" header="0.51" footer="0.51"/>
  <pageSetup fitToHeight="1" fitToWidth="1" horizontalDpi="600" verticalDpi="600" orientation="portrait" paperSize="10" r:id="rId1"/>
</worksheet>
</file>

<file path=xl/worksheets/sheet3.xml><?xml version="1.0" encoding="utf-8"?>
<worksheet xmlns="http://schemas.openxmlformats.org/spreadsheetml/2006/main" xmlns:r="http://schemas.openxmlformats.org/officeDocument/2006/relationships">
  <sheetPr>
    <pageSetUpPr fitToPage="1"/>
  </sheetPr>
  <dimension ref="A1:C38"/>
  <sheetViews>
    <sheetView zoomScalePageLayoutView="0" workbookViewId="0" topLeftCell="A1">
      <pane xSplit="1" ySplit="4" topLeftCell="B29" activePane="bottomRight" state="frozen"/>
      <selection pane="topLeft" activeCell="A1" sqref="A1"/>
      <selection pane="topRight" activeCell="B1" sqref="B1"/>
      <selection pane="bottomLeft" activeCell="A5" sqref="A5"/>
      <selection pane="bottomRight" activeCell="B13" sqref="B13"/>
    </sheetView>
  </sheetViews>
  <sheetFormatPr defaultColWidth="9.00390625" defaultRowHeight="28.5" customHeight="1"/>
  <cols>
    <col min="1" max="1" width="48.25390625" style="21" customWidth="1"/>
    <col min="2" max="2" width="39.625" style="21" customWidth="1"/>
    <col min="3" max="16384" width="9.00390625" style="21" customWidth="1"/>
  </cols>
  <sheetData>
    <row r="1" spans="1:3" ht="28.5" customHeight="1">
      <c r="A1" s="32" t="s">
        <v>17</v>
      </c>
      <c r="B1" s="33"/>
      <c r="C1" s="21" t="s">
        <v>1</v>
      </c>
    </row>
    <row r="2" spans="1:2" ht="28.5" customHeight="1">
      <c r="A2" s="178" t="s">
        <v>309</v>
      </c>
      <c r="B2" s="182"/>
    </row>
    <row r="3" spans="1:2" ht="28.5" customHeight="1">
      <c r="A3" s="24"/>
      <c r="B3" s="34" t="s">
        <v>2</v>
      </c>
    </row>
    <row r="4" spans="1:2" ht="24.75" customHeight="1">
      <c r="A4" s="54" t="s">
        <v>5</v>
      </c>
      <c r="B4" s="54" t="s">
        <v>7</v>
      </c>
    </row>
    <row r="5" spans="1:2" ht="24.75" customHeight="1">
      <c r="A5" s="55" t="s">
        <v>18</v>
      </c>
      <c r="B5" s="138">
        <v>0</v>
      </c>
    </row>
    <row r="6" spans="1:2" ht="24.75" customHeight="1">
      <c r="A6" s="55" t="s">
        <v>19</v>
      </c>
      <c r="B6" s="138">
        <v>0</v>
      </c>
    </row>
    <row r="7" spans="1:2" ht="24.75" customHeight="1">
      <c r="A7" s="55" t="s">
        <v>20</v>
      </c>
      <c r="B7" s="138">
        <v>0</v>
      </c>
    </row>
    <row r="8" spans="1:2" ht="24.75" customHeight="1">
      <c r="A8" s="55" t="s">
        <v>21</v>
      </c>
      <c r="B8" s="138">
        <v>0</v>
      </c>
    </row>
    <row r="9" spans="1:2" ht="24.75" customHeight="1">
      <c r="A9" s="55" t="s">
        <v>22</v>
      </c>
      <c r="B9" s="138">
        <v>0</v>
      </c>
    </row>
    <row r="10" spans="1:2" ht="24.75" customHeight="1">
      <c r="A10" s="55" t="s">
        <v>23</v>
      </c>
      <c r="B10" s="138">
        <v>0</v>
      </c>
    </row>
    <row r="11" spans="1:2" ht="24.75" customHeight="1">
      <c r="A11" s="55" t="s">
        <v>24</v>
      </c>
      <c r="B11" s="138">
        <v>0</v>
      </c>
    </row>
    <row r="12" spans="1:2" ht="24.75" customHeight="1">
      <c r="A12" s="55" t="s">
        <v>25</v>
      </c>
      <c r="B12" s="138">
        <v>181944</v>
      </c>
    </row>
    <row r="13" spans="1:2" ht="24.75" customHeight="1">
      <c r="A13" s="55" t="s">
        <v>26</v>
      </c>
      <c r="B13" s="138">
        <v>0</v>
      </c>
    </row>
    <row r="14" spans="1:2" ht="24.75" customHeight="1">
      <c r="A14" s="55" t="s">
        <v>27</v>
      </c>
      <c r="B14" s="138">
        <v>0</v>
      </c>
    </row>
    <row r="15" spans="1:2" ht="24.75" customHeight="1">
      <c r="A15" s="55" t="s">
        <v>28</v>
      </c>
      <c r="B15" s="138">
        <v>0</v>
      </c>
    </row>
    <row r="16" spans="1:2" ht="24.75" customHeight="1">
      <c r="A16" s="55" t="s">
        <v>29</v>
      </c>
      <c r="B16" s="138">
        <v>0</v>
      </c>
    </row>
    <row r="17" spans="1:2" ht="24.75" customHeight="1">
      <c r="A17" s="55" t="s">
        <v>30</v>
      </c>
      <c r="B17" s="138">
        <v>0</v>
      </c>
    </row>
    <row r="18" spans="1:2" ht="24.75" customHeight="1">
      <c r="A18" s="55" t="s">
        <v>31</v>
      </c>
      <c r="B18" s="138">
        <v>0</v>
      </c>
    </row>
    <row r="19" spans="1:2" ht="24.75" customHeight="1">
      <c r="A19" s="55" t="s">
        <v>32</v>
      </c>
      <c r="B19" s="138">
        <v>19676485.82</v>
      </c>
    </row>
    <row r="20" spans="1:2" ht="24.75" customHeight="1">
      <c r="A20" s="55" t="s">
        <v>33</v>
      </c>
      <c r="B20" s="138">
        <v>0</v>
      </c>
    </row>
    <row r="21" spans="1:2" ht="24.75" customHeight="1">
      <c r="A21" s="55" t="s">
        <v>34</v>
      </c>
      <c r="B21" s="138">
        <v>0</v>
      </c>
    </row>
    <row r="22" spans="1:2" ht="24.75" customHeight="1">
      <c r="A22" s="55" t="s">
        <v>35</v>
      </c>
      <c r="B22" s="138">
        <v>0</v>
      </c>
    </row>
    <row r="23" spans="1:2" ht="24.75" customHeight="1">
      <c r="A23" s="55" t="s">
        <v>36</v>
      </c>
      <c r="B23" s="138">
        <v>0</v>
      </c>
    </row>
    <row r="24" spans="1:2" ht="24.75" customHeight="1">
      <c r="A24" s="55" t="s">
        <v>37</v>
      </c>
      <c r="B24" s="138">
        <v>0</v>
      </c>
    </row>
    <row r="25" spans="1:2" ht="24.75" customHeight="1">
      <c r="A25" s="55" t="s">
        <v>38</v>
      </c>
      <c r="B25" s="138">
        <v>0</v>
      </c>
    </row>
    <row r="26" spans="1:2" ht="24.75" customHeight="1">
      <c r="A26" s="55" t="s">
        <v>39</v>
      </c>
      <c r="B26" s="138">
        <v>0</v>
      </c>
    </row>
    <row r="27" spans="1:2" ht="24.75" customHeight="1">
      <c r="A27" s="56" t="s">
        <v>40</v>
      </c>
      <c r="B27" s="138">
        <v>0</v>
      </c>
    </row>
    <row r="28" spans="1:2" ht="24.75" customHeight="1">
      <c r="A28" s="55" t="s">
        <v>41</v>
      </c>
      <c r="B28" s="138">
        <v>0</v>
      </c>
    </row>
    <row r="29" spans="1:2" ht="24.75" customHeight="1">
      <c r="A29" s="55" t="s">
        <v>42</v>
      </c>
      <c r="B29" s="138">
        <v>0</v>
      </c>
    </row>
    <row r="30" spans="1:2" ht="24.75" customHeight="1">
      <c r="A30" s="55" t="s">
        <v>43</v>
      </c>
      <c r="B30" s="138">
        <v>0</v>
      </c>
    </row>
    <row r="31" spans="1:2" ht="24.75" customHeight="1">
      <c r="A31" s="55" t="s">
        <v>44</v>
      </c>
      <c r="B31" s="138">
        <v>0</v>
      </c>
    </row>
    <row r="32" spans="1:2" ht="24.75" customHeight="1">
      <c r="A32" s="57" t="s">
        <v>45</v>
      </c>
      <c r="B32" s="138">
        <v>0</v>
      </c>
    </row>
    <row r="33" spans="1:2" ht="24.75" customHeight="1">
      <c r="A33" s="57" t="s">
        <v>46</v>
      </c>
      <c r="B33" s="138">
        <v>0</v>
      </c>
    </row>
    <row r="34" spans="1:2" ht="24.75" customHeight="1">
      <c r="A34" s="57"/>
      <c r="B34" s="139"/>
    </row>
    <row r="35" spans="1:2" ht="24.75" customHeight="1">
      <c r="A35" s="57" t="s">
        <v>9</v>
      </c>
      <c r="B35" s="135">
        <f>SUM(B5:B33)</f>
        <v>19858429.82</v>
      </c>
    </row>
    <row r="36" spans="1:2" ht="24.75" customHeight="1">
      <c r="A36" s="57"/>
      <c r="B36" s="140"/>
    </row>
    <row r="37" spans="1:2" ht="24.75" customHeight="1">
      <c r="A37" s="57" t="s">
        <v>47</v>
      </c>
      <c r="B37" s="141">
        <v>0</v>
      </c>
    </row>
    <row r="38" spans="1:2" ht="24.75" customHeight="1">
      <c r="A38" s="59" t="s">
        <v>14</v>
      </c>
      <c r="B38" s="137">
        <v>19858429.82</v>
      </c>
    </row>
  </sheetData>
  <sheetProtection/>
  <mergeCells count="1">
    <mergeCell ref="A2:B2"/>
  </mergeCells>
  <printOptions horizontalCentered="1"/>
  <pageMargins left="0.35" right="0.35" top="0.39" bottom="0.39" header="0.51" footer="0.51"/>
  <pageSetup fitToHeight="1" fitToWidth="1" horizontalDpi="600" verticalDpi="600" orientation="portrait" paperSize="10" scale="70"/>
</worksheet>
</file>

<file path=xl/worksheets/sheet4.xml><?xml version="1.0" encoding="utf-8"?>
<worksheet xmlns="http://schemas.openxmlformats.org/spreadsheetml/2006/main" xmlns:r="http://schemas.openxmlformats.org/officeDocument/2006/relationships">
  <sheetPr>
    <pageSetUpPr fitToPage="1"/>
  </sheetPr>
  <dimension ref="A1:L26"/>
  <sheetViews>
    <sheetView zoomScalePageLayoutView="0" workbookViewId="0" topLeftCell="A1">
      <pane xSplit="2" ySplit="7" topLeftCell="D8" activePane="bottomRight" state="frozen"/>
      <selection pane="topLeft" activeCell="A1" sqref="A1"/>
      <selection pane="topRight" activeCell="C1" sqref="C1"/>
      <selection pane="bottomLeft" activeCell="A8" sqref="A8"/>
      <selection pane="bottomRight" activeCell="J7" sqref="J7"/>
    </sheetView>
  </sheetViews>
  <sheetFormatPr defaultColWidth="9.00390625" defaultRowHeight="28.5" customHeight="1"/>
  <cols>
    <col min="1" max="1" width="26.375" style="21" customWidth="1"/>
    <col min="2" max="2" width="18.625" style="21" customWidth="1"/>
    <col min="3" max="5" width="8.625" style="21" customWidth="1"/>
    <col min="6" max="6" width="19.25390625" style="21" customWidth="1"/>
    <col min="7" max="9" width="18.625" style="21" customWidth="1"/>
    <col min="10" max="11" width="18.625" style="22" customWidth="1"/>
    <col min="12" max="12" width="18.625" style="21" customWidth="1"/>
    <col min="13" max="16384" width="9.00390625" style="21" customWidth="1"/>
  </cols>
  <sheetData>
    <row r="1" spans="1:10" ht="28.5" customHeight="1">
      <c r="A1" s="4" t="s">
        <v>48</v>
      </c>
      <c r="C1" s="23"/>
      <c r="D1" s="24"/>
      <c r="E1" s="24"/>
      <c r="F1" s="24"/>
      <c r="G1" s="24"/>
      <c r="H1" s="24"/>
      <c r="I1" s="29"/>
      <c r="J1" s="22" t="s">
        <v>1</v>
      </c>
    </row>
    <row r="2" spans="1:12" ht="28.5" customHeight="1">
      <c r="A2" s="178" t="s">
        <v>311</v>
      </c>
      <c r="B2" s="182"/>
      <c r="C2" s="182"/>
      <c r="D2" s="182"/>
      <c r="E2" s="182"/>
      <c r="F2" s="182"/>
      <c r="G2" s="182"/>
      <c r="H2" s="182"/>
      <c r="I2" s="182"/>
      <c r="J2" s="182"/>
      <c r="K2" s="182"/>
      <c r="L2" s="182"/>
    </row>
    <row r="3" spans="3:12" ht="28.5" customHeight="1">
      <c r="C3" s="25"/>
      <c r="D3" s="26"/>
      <c r="E3" s="26"/>
      <c r="F3" s="26"/>
      <c r="G3" s="26"/>
      <c r="H3" s="27"/>
      <c r="K3" s="30"/>
      <c r="L3" s="3" t="s">
        <v>2</v>
      </c>
    </row>
    <row r="4" spans="1:12" ht="24.75" customHeight="1">
      <c r="A4" s="194" t="s">
        <v>3</v>
      </c>
      <c r="B4" s="194"/>
      <c r="C4" s="195" t="s">
        <v>49</v>
      </c>
      <c r="D4" s="196"/>
      <c r="E4" s="196"/>
      <c r="F4" s="196"/>
      <c r="G4" s="196"/>
      <c r="H4" s="196"/>
      <c r="I4" s="196"/>
      <c r="J4" s="196"/>
      <c r="K4" s="196"/>
      <c r="L4" s="197"/>
    </row>
    <row r="5" spans="1:12" ht="24.75" customHeight="1">
      <c r="A5" s="183" t="s">
        <v>50</v>
      </c>
      <c r="B5" s="185" t="s">
        <v>51</v>
      </c>
      <c r="C5" s="198" t="s">
        <v>171</v>
      </c>
      <c r="D5" s="199"/>
      <c r="E5" s="200"/>
      <c r="F5" s="187" t="s">
        <v>310</v>
      </c>
      <c r="G5" s="189" t="s">
        <v>54</v>
      </c>
      <c r="H5" s="201" t="s">
        <v>55</v>
      </c>
      <c r="I5" s="202"/>
      <c r="J5" s="203" t="s">
        <v>56</v>
      </c>
      <c r="K5" s="204"/>
      <c r="L5" s="205"/>
    </row>
    <row r="6" spans="1:12" ht="24.75" customHeight="1">
      <c r="A6" s="184"/>
      <c r="B6" s="186"/>
      <c r="C6" s="64" t="s">
        <v>57</v>
      </c>
      <c r="D6" s="64" t="s">
        <v>58</v>
      </c>
      <c r="E6" s="64" t="s">
        <v>59</v>
      </c>
      <c r="F6" s="188"/>
      <c r="G6" s="190"/>
      <c r="H6" s="65" t="s">
        <v>60</v>
      </c>
      <c r="I6" s="66" t="s">
        <v>61</v>
      </c>
      <c r="J6" s="67" t="s">
        <v>175</v>
      </c>
      <c r="K6" s="67" t="s">
        <v>174</v>
      </c>
      <c r="L6" s="67" t="s">
        <v>176</v>
      </c>
    </row>
    <row r="7" spans="1:12" s="20" customFormat="1" ht="19.5" customHeight="1">
      <c r="A7" s="68" t="s">
        <v>62</v>
      </c>
      <c r="B7" s="69">
        <f>SUM(B8:B10)</f>
        <v>19858429.82</v>
      </c>
      <c r="C7" s="191" t="s">
        <v>63</v>
      </c>
      <c r="D7" s="192"/>
      <c r="E7" s="192"/>
      <c r="F7" s="193"/>
      <c r="G7" s="143">
        <v>19858429.82</v>
      </c>
      <c r="H7" s="144">
        <v>12546774.82</v>
      </c>
      <c r="I7" s="144">
        <v>7311655</v>
      </c>
      <c r="J7" s="143">
        <v>19858429.82</v>
      </c>
      <c r="K7" s="143">
        <v>0</v>
      </c>
      <c r="L7" s="143">
        <v>0</v>
      </c>
    </row>
    <row r="8" spans="1:12" ht="19.5" customHeight="1">
      <c r="A8" s="70" t="s">
        <v>64</v>
      </c>
      <c r="B8" s="71">
        <v>19858429.82</v>
      </c>
      <c r="C8" s="148" t="s">
        <v>301</v>
      </c>
      <c r="D8" s="148"/>
      <c r="E8" s="148"/>
      <c r="F8" s="142"/>
      <c r="G8" s="143">
        <v>181944</v>
      </c>
      <c r="H8" s="144">
        <v>181944</v>
      </c>
      <c r="I8" s="144">
        <v>0</v>
      </c>
      <c r="J8" s="143">
        <v>181944</v>
      </c>
      <c r="K8" s="143">
        <v>0</v>
      </c>
      <c r="L8" s="143">
        <v>0</v>
      </c>
    </row>
    <row r="9" spans="1:12" ht="19.5" customHeight="1">
      <c r="A9" s="70" t="s">
        <v>65</v>
      </c>
      <c r="B9" s="73"/>
      <c r="C9" s="148"/>
      <c r="D9" s="148" t="s">
        <v>302</v>
      </c>
      <c r="E9" s="148"/>
      <c r="F9" s="149"/>
      <c r="G9" s="143">
        <v>181944</v>
      </c>
      <c r="H9" s="144">
        <v>181944</v>
      </c>
      <c r="I9" s="144">
        <v>0</v>
      </c>
      <c r="J9" s="143">
        <v>181944</v>
      </c>
      <c r="K9" s="143">
        <v>0</v>
      </c>
      <c r="L9" s="143">
        <v>0</v>
      </c>
    </row>
    <row r="10" spans="1:12" ht="19.5" customHeight="1">
      <c r="A10" s="70" t="s">
        <v>66</v>
      </c>
      <c r="B10" s="73"/>
      <c r="C10" s="148"/>
      <c r="D10" s="148"/>
      <c r="E10" s="148" t="s">
        <v>303</v>
      </c>
      <c r="F10" s="149"/>
      <c r="G10" s="143">
        <v>181944</v>
      </c>
      <c r="H10" s="144">
        <v>181944</v>
      </c>
      <c r="I10" s="144">
        <v>0</v>
      </c>
      <c r="J10" s="143">
        <v>181944</v>
      </c>
      <c r="K10" s="143">
        <v>0</v>
      </c>
      <c r="L10" s="143">
        <v>0</v>
      </c>
    </row>
    <row r="11" spans="1:12" ht="19.5" customHeight="1">
      <c r="A11" s="58"/>
      <c r="B11" s="76"/>
      <c r="C11" s="153" t="s">
        <v>301</v>
      </c>
      <c r="D11" s="153" t="s">
        <v>302</v>
      </c>
      <c r="E11" s="153" t="s">
        <v>303</v>
      </c>
      <c r="F11" s="154" t="s">
        <v>304</v>
      </c>
      <c r="G11" s="145">
        <v>181944</v>
      </c>
      <c r="H11" s="138">
        <v>181944</v>
      </c>
      <c r="I11" s="138">
        <v>0</v>
      </c>
      <c r="J11" s="145">
        <v>181944</v>
      </c>
      <c r="K11" s="145">
        <v>0</v>
      </c>
      <c r="L11" s="145">
        <v>0</v>
      </c>
    </row>
    <row r="12" spans="1:12" ht="19.5" customHeight="1">
      <c r="A12" s="58"/>
      <c r="B12" s="76"/>
      <c r="C12" s="148" t="s">
        <v>305</v>
      </c>
      <c r="D12" s="148"/>
      <c r="E12" s="148"/>
      <c r="F12" s="149"/>
      <c r="G12" s="143">
        <v>19676485.82</v>
      </c>
      <c r="H12" s="144">
        <v>12364830.82</v>
      </c>
      <c r="I12" s="144">
        <v>7311655</v>
      </c>
      <c r="J12" s="143">
        <v>19676485.82</v>
      </c>
      <c r="K12" s="143">
        <v>0</v>
      </c>
      <c r="L12" s="143">
        <v>0</v>
      </c>
    </row>
    <row r="13" spans="1:12" ht="19.5" customHeight="1">
      <c r="A13" s="58"/>
      <c r="B13" s="76"/>
      <c r="C13" s="148"/>
      <c r="D13" s="148" t="s">
        <v>306</v>
      </c>
      <c r="E13" s="148"/>
      <c r="F13" s="149"/>
      <c r="G13" s="143">
        <v>19676485.82</v>
      </c>
      <c r="H13" s="144">
        <v>12364830.82</v>
      </c>
      <c r="I13" s="144">
        <v>7311655</v>
      </c>
      <c r="J13" s="143">
        <v>19676485.82</v>
      </c>
      <c r="K13" s="143">
        <v>0</v>
      </c>
      <c r="L13" s="143">
        <v>0</v>
      </c>
    </row>
    <row r="14" spans="1:12" ht="19.5" customHeight="1">
      <c r="A14" s="58"/>
      <c r="B14" s="76"/>
      <c r="C14" s="148"/>
      <c r="D14" s="148"/>
      <c r="E14" s="148" t="s">
        <v>307</v>
      </c>
      <c r="F14" s="149"/>
      <c r="G14" s="143">
        <v>19676485.82</v>
      </c>
      <c r="H14" s="144">
        <v>12364830.82</v>
      </c>
      <c r="I14" s="144">
        <v>7311655</v>
      </c>
      <c r="J14" s="143">
        <v>19676485.82</v>
      </c>
      <c r="K14" s="143">
        <v>0</v>
      </c>
      <c r="L14" s="143">
        <v>0</v>
      </c>
    </row>
    <row r="15" spans="1:12" ht="19.5" customHeight="1">
      <c r="A15" s="58"/>
      <c r="B15" s="76"/>
      <c r="C15" s="153" t="s">
        <v>305</v>
      </c>
      <c r="D15" s="153" t="s">
        <v>306</v>
      </c>
      <c r="E15" s="153" t="s">
        <v>307</v>
      </c>
      <c r="F15" s="154" t="s">
        <v>308</v>
      </c>
      <c r="G15" s="145">
        <v>19676485.82</v>
      </c>
      <c r="H15" s="138">
        <v>12364830.82</v>
      </c>
      <c r="I15" s="138">
        <v>7311655</v>
      </c>
      <c r="J15" s="145">
        <v>19676485.82</v>
      </c>
      <c r="K15" s="145">
        <v>0</v>
      </c>
      <c r="L15" s="145">
        <v>0</v>
      </c>
    </row>
    <row r="16" spans="1:12" ht="19.5" customHeight="1">
      <c r="A16" s="58"/>
      <c r="B16" s="76"/>
      <c r="C16" s="78"/>
      <c r="D16" s="78"/>
      <c r="E16" s="78"/>
      <c r="F16" s="77"/>
      <c r="G16" s="72"/>
      <c r="H16" s="74"/>
      <c r="I16" s="74"/>
      <c r="J16" s="72"/>
      <c r="K16" s="75"/>
      <c r="L16" s="73"/>
    </row>
    <row r="17" spans="1:12" ht="19.5" customHeight="1">
      <c r="A17" s="58"/>
      <c r="B17" s="76"/>
      <c r="C17" s="78"/>
      <c r="D17" s="78"/>
      <c r="E17" s="78"/>
      <c r="F17" s="77"/>
      <c r="G17" s="72"/>
      <c r="H17" s="74"/>
      <c r="I17" s="74"/>
      <c r="J17" s="72"/>
      <c r="K17" s="75"/>
      <c r="L17" s="73"/>
    </row>
    <row r="18" spans="1:12" ht="19.5" customHeight="1">
      <c r="A18" s="58"/>
      <c r="B18" s="76"/>
      <c r="C18" s="78"/>
      <c r="D18" s="78"/>
      <c r="E18" s="78"/>
      <c r="F18" s="77"/>
      <c r="G18" s="72"/>
      <c r="H18" s="74"/>
      <c r="I18" s="74"/>
      <c r="J18" s="72"/>
      <c r="K18" s="75"/>
      <c r="L18" s="73"/>
    </row>
    <row r="19" spans="1:12" ht="19.5" customHeight="1">
      <c r="A19" s="58"/>
      <c r="B19" s="76"/>
      <c r="C19" s="78"/>
      <c r="D19" s="78"/>
      <c r="E19" s="78"/>
      <c r="F19" s="77"/>
      <c r="G19" s="72"/>
      <c r="H19" s="75"/>
      <c r="I19" s="74"/>
      <c r="J19" s="72"/>
      <c r="K19" s="75"/>
      <c r="L19" s="73"/>
    </row>
    <row r="20" spans="1:12" ht="19.5" customHeight="1">
      <c r="A20" s="58"/>
      <c r="B20" s="76"/>
      <c r="C20" s="78"/>
      <c r="D20" s="78"/>
      <c r="E20" s="78"/>
      <c r="F20" s="77"/>
      <c r="G20" s="72"/>
      <c r="H20" s="75"/>
      <c r="I20" s="74"/>
      <c r="J20" s="72"/>
      <c r="K20" s="75"/>
      <c r="L20" s="73"/>
    </row>
    <row r="21" spans="1:12" ht="19.5" customHeight="1">
      <c r="A21" s="58"/>
      <c r="B21" s="76"/>
      <c r="C21" s="78"/>
      <c r="D21" s="78"/>
      <c r="E21" s="78"/>
      <c r="F21" s="77"/>
      <c r="G21" s="72"/>
      <c r="H21" s="75"/>
      <c r="I21" s="74"/>
      <c r="J21" s="72"/>
      <c r="K21" s="75"/>
      <c r="L21" s="73"/>
    </row>
    <row r="22" spans="1:12" ht="19.5" customHeight="1">
      <c r="A22" s="58"/>
      <c r="B22" s="76"/>
      <c r="C22" s="78"/>
      <c r="D22" s="78"/>
      <c r="E22" s="78"/>
      <c r="F22" s="77"/>
      <c r="G22" s="72"/>
      <c r="H22" s="75"/>
      <c r="I22" s="74"/>
      <c r="J22" s="72"/>
      <c r="K22" s="75"/>
      <c r="L22" s="73"/>
    </row>
    <row r="23" spans="1:12" ht="19.5" customHeight="1">
      <c r="A23" s="58"/>
      <c r="B23" s="76"/>
      <c r="C23" s="78"/>
      <c r="D23" s="78"/>
      <c r="E23" s="78"/>
      <c r="F23" s="77"/>
      <c r="G23" s="72"/>
      <c r="H23" s="75"/>
      <c r="I23" s="74"/>
      <c r="J23" s="72"/>
      <c r="K23" s="75"/>
      <c r="L23" s="73"/>
    </row>
    <row r="24" spans="1:12" ht="19.5" customHeight="1">
      <c r="A24" s="58"/>
      <c r="B24" s="76"/>
      <c r="C24" s="78"/>
      <c r="D24" s="78"/>
      <c r="E24" s="78"/>
      <c r="F24" s="77"/>
      <c r="G24" s="72"/>
      <c r="H24" s="75"/>
      <c r="I24" s="74"/>
      <c r="J24" s="72"/>
      <c r="K24" s="75"/>
      <c r="L24" s="73"/>
    </row>
    <row r="25" spans="1:12" ht="19.5" customHeight="1">
      <c r="A25" s="58"/>
      <c r="B25" s="76"/>
      <c r="C25" s="78"/>
      <c r="D25" s="78"/>
      <c r="E25" s="78"/>
      <c r="F25" s="77"/>
      <c r="G25" s="72"/>
      <c r="H25" s="75"/>
      <c r="I25" s="74"/>
      <c r="J25" s="72"/>
      <c r="K25" s="75"/>
      <c r="L25" s="73"/>
    </row>
    <row r="26" spans="2:12" ht="28.5" customHeight="1">
      <c r="B26" s="28"/>
      <c r="C26" s="28"/>
      <c r="D26" s="28"/>
      <c r="E26" s="28"/>
      <c r="F26" s="28"/>
      <c r="G26" s="28"/>
      <c r="H26" s="28"/>
      <c r="I26" s="28"/>
      <c r="J26" s="31"/>
      <c r="K26" s="31"/>
      <c r="L26" s="28"/>
    </row>
  </sheetData>
  <sheetProtection/>
  <mergeCells count="11">
    <mergeCell ref="J5:L5"/>
    <mergeCell ref="A5:A6"/>
    <mergeCell ref="B5:B6"/>
    <mergeCell ref="F5:F6"/>
    <mergeCell ref="G5:G6"/>
    <mergeCell ref="C7:F7"/>
    <mergeCell ref="A2:L2"/>
    <mergeCell ref="A4:B4"/>
    <mergeCell ref="C4:L4"/>
    <mergeCell ref="C5:E5"/>
    <mergeCell ref="H5:I5"/>
  </mergeCells>
  <printOptions/>
  <pageMargins left="0.75" right="0.75" top="0.98" bottom="0.98" header="0.5" footer="0.5"/>
  <pageSetup fitToHeight="1" fitToWidth="1" horizontalDpi="600" verticalDpi="600" orientation="landscape" paperSize="10" scale="80"/>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L22"/>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F9" sqref="F9"/>
    </sheetView>
  </sheetViews>
  <sheetFormatPr defaultColWidth="9.00390625" defaultRowHeight="28.5" customHeight="1"/>
  <cols>
    <col min="1" max="3" width="6.625" style="2" customWidth="1"/>
    <col min="4" max="4" width="31.00390625" style="2" customWidth="1"/>
    <col min="5" max="7" width="15.625" style="87" customWidth="1"/>
    <col min="8" max="9" width="10.25390625" style="2" customWidth="1"/>
    <col min="10" max="10" width="13.375" style="12" customWidth="1"/>
    <col min="11" max="11" width="16.00390625" style="12" customWidth="1"/>
    <col min="12" max="12" width="16.00390625" style="2" customWidth="1"/>
    <col min="13" max="16384" width="9.00390625" style="2" customWidth="1"/>
  </cols>
  <sheetData>
    <row r="1" spans="1:10" ht="28.5" customHeight="1">
      <c r="A1" s="209" t="s">
        <v>67</v>
      </c>
      <c r="B1" s="209"/>
      <c r="C1" s="209"/>
      <c r="D1" s="13"/>
      <c r="E1" s="81"/>
      <c r="F1" s="81"/>
      <c r="G1" s="81"/>
      <c r="H1" s="13"/>
      <c r="I1" s="17"/>
      <c r="J1" s="12" t="s">
        <v>1</v>
      </c>
    </row>
    <row r="2" spans="1:12" ht="28.5" customHeight="1">
      <c r="A2" s="210" t="s">
        <v>312</v>
      </c>
      <c r="B2" s="211"/>
      <c r="C2" s="211"/>
      <c r="D2" s="211"/>
      <c r="E2" s="211"/>
      <c r="F2" s="211"/>
      <c r="G2" s="211"/>
      <c r="H2" s="14"/>
      <c r="I2" s="14"/>
      <c r="J2" s="14"/>
      <c r="K2" s="14"/>
      <c r="L2" s="14"/>
    </row>
    <row r="3" spans="3:11" ht="28.5" customHeight="1">
      <c r="C3" s="13"/>
      <c r="D3" s="15"/>
      <c r="E3" s="82"/>
      <c r="F3" s="82"/>
      <c r="G3" s="83" t="s">
        <v>2</v>
      </c>
      <c r="H3" s="16"/>
      <c r="K3" s="18"/>
    </row>
    <row r="4" spans="1:11" s="11" customFormat="1" ht="19.5" customHeight="1">
      <c r="A4" s="212" t="s">
        <v>171</v>
      </c>
      <c r="B4" s="213"/>
      <c r="C4" s="214"/>
      <c r="D4" s="216" t="s">
        <v>172</v>
      </c>
      <c r="E4" s="218" t="s">
        <v>54</v>
      </c>
      <c r="F4" s="215" t="s">
        <v>55</v>
      </c>
      <c r="G4" s="215"/>
      <c r="J4" s="19"/>
      <c r="K4" s="19"/>
    </row>
    <row r="5" spans="1:7" ht="19.5" customHeight="1">
      <c r="A5" s="64" t="s">
        <v>57</v>
      </c>
      <c r="B5" s="64" t="s">
        <v>58</v>
      </c>
      <c r="C5" s="64" t="s">
        <v>59</v>
      </c>
      <c r="D5" s="217"/>
      <c r="E5" s="219"/>
      <c r="F5" s="84" t="s">
        <v>60</v>
      </c>
      <c r="G5" s="85" t="s">
        <v>61</v>
      </c>
    </row>
    <row r="6" spans="1:7" ht="19.5" customHeight="1">
      <c r="A6" s="206" t="s">
        <v>177</v>
      </c>
      <c r="B6" s="207"/>
      <c r="C6" s="207"/>
      <c r="D6" s="208"/>
      <c r="E6" s="150">
        <f>E10+E14</f>
        <v>19858429.82</v>
      </c>
      <c r="F6" s="151">
        <v>12546774.82</v>
      </c>
      <c r="G6" s="151">
        <v>7311655</v>
      </c>
    </row>
    <row r="7" spans="1:7" ht="19.5" customHeight="1">
      <c r="A7" s="148" t="s">
        <v>301</v>
      </c>
      <c r="B7" s="148"/>
      <c r="C7" s="148"/>
      <c r="D7" s="149"/>
      <c r="E7" s="150">
        <v>181944</v>
      </c>
      <c r="F7" s="151">
        <v>181944</v>
      </c>
      <c r="G7" s="151">
        <v>0</v>
      </c>
    </row>
    <row r="8" spans="1:7" ht="19.5" customHeight="1">
      <c r="A8" s="148"/>
      <c r="B8" s="148" t="s">
        <v>313</v>
      </c>
      <c r="C8" s="148"/>
      <c r="D8" s="149"/>
      <c r="E8" s="150">
        <v>181944</v>
      </c>
      <c r="F8" s="151">
        <v>181944</v>
      </c>
      <c r="G8" s="151">
        <v>0</v>
      </c>
    </row>
    <row r="9" spans="1:7" ht="19.5" customHeight="1">
      <c r="A9" s="148"/>
      <c r="B9" s="148"/>
      <c r="C9" s="148" t="s">
        <v>314</v>
      </c>
      <c r="D9" s="149"/>
      <c r="E9" s="150">
        <v>181944</v>
      </c>
      <c r="F9" s="151">
        <v>181944</v>
      </c>
      <c r="G9" s="151">
        <v>0</v>
      </c>
    </row>
    <row r="10" spans="1:7" ht="19.5" customHeight="1">
      <c r="A10" s="152">
        <v>208</v>
      </c>
      <c r="B10" s="153" t="s">
        <v>315</v>
      </c>
      <c r="C10" s="153" t="s">
        <v>316</v>
      </c>
      <c r="D10" s="154" t="s">
        <v>304</v>
      </c>
      <c r="E10" s="155">
        <v>181944</v>
      </c>
      <c r="F10" s="156">
        <v>181944</v>
      </c>
      <c r="G10" s="156">
        <v>0</v>
      </c>
    </row>
    <row r="11" spans="1:7" ht="19.5" customHeight="1">
      <c r="A11" s="148" t="s">
        <v>305</v>
      </c>
      <c r="B11" s="148"/>
      <c r="C11" s="148"/>
      <c r="D11" s="149"/>
      <c r="E11" s="150">
        <v>19676485.82</v>
      </c>
      <c r="F11" s="151">
        <v>12364830.82</v>
      </c>
      <c r="G11" s="151">
        <v>7311655</v>
      </c>
    </row>
    <row r="12" spans="1:7" ht="19.5" customHeight="1">
      <c r="A12" s="148"/>
      <c r="B12" s="148" t="s">
        <v>317</v>
      </c>
      <c r="C12" s="148"/>
      <c r="D12" s="149"/>
      <c r="E12" s="150">
        <v>19676485.82</v>
      </c>
      <c r="F12" s="151">
        <v>12364830.82</v>
      </c>
      <c r="G12" s="151">
        <v>7311655</v>
      </c>
    </row>
    <row r="13" spans="1:7" ht="19.5" customHeight="1">
      <c r="A13" s="148"/>
      <c r="B13" s="148"/>
      <c r="C13" s="148" t="s">
        <v>318</v>
      </c>
      <c r="D13" s="149"/>
      <c r="E13" s="150">
        <v>19676485.82</v>
      </c>
      <c r="F13" s="151">
        <v>12364830.82</v>
      </c>
      <c r="G13" s="151">
        <v>7311655</v>
      </c>
    </row>
    <row r="14" spans="1:7" ht="19.5" customHeight="1">
      <c r="A14" s="153" t="s">
        <v>319</v>
      </c>
      <c r="B14" s="153" t="s">
        <v>320</v>
      </c>
      <c r="C14" s="153" t="s">
        <v>321</v>
      </c>
      <c r="D14" s="154" t="s">
        <v>308</v>
      </c>
      <c r="E14" s="155">
        <v>19676485.82</v>
      </c>
      <c r="F14" s="156">
        <v>12364830.82</v>
      </c>
      <c r="G14" s="156">
        <v>7311655</v>
      </c>
    </row>
    <row r="15" spans="1:7" ht="19.5" customHeight="1">
      <c r="A15" s="80"/>
      <c r="B15" s="80"/>
      <c r="C15" s="80"/>
      <c r="D15" s="80"/>
      <c r="E15" s="86">
        <f aca="true" t="shared" si="0" ref="E15:E22">SUM(F15:G15)</f>
        <v>0</v>
      </c>
      <c r="F15" s="62"/>
      <c r="G15" s="62"/>
    </row>
    <row r="16" spans="1:7" ht="19.5" customHeight="1">
      <c r="A16" s="80"/>
      <c r="B16" s="80"/>
      <c r="C16" s="80"/>
      <c r="D16" s="80"/>
      <c r="E16" s="86">
        <f t="shared" si="0"/>
        <v>0</v>
      </c>
      <c r="F16" s="62"/>
      <c r="G16" s="62"/>
    </row>
    <row r="17" spans="1:7" ht="19.5" customHeight="1">
      <c r="A17" s="80"/>
      <c r="B17" s="80"/>
      <c r="C17" s="80"/>
      <c r="D17" s="80"/>
      <c r="E17" s="86">
        <f t="shared" si="0"/>
        <v>0</v>
      </c>
      <c r="F17" s="62"/>
      <c r="G17" s="62"/>
    </row>
    <row r="18" spans="1:7" ht="19.5" customHeight="1">
      <c r="A18" s="80"/>
      <c r="B18" s="80"/>
      <c r="C18" s="80"/>
      <c r="D18" s="80"/>
      <c r="E18" s="86">
        <f t="shared" si="0"/>
        <v>0</v>
      </c>
      <c r="F18" s="62"/>
      <c r="G18" s="62"/>
    </row>
    <row r="19" spans="1:7" ht="19.5" customHeight="1">
      <c r="A19" s="80"/>
      <c r="B19" s="80"/>
      <c r="C19" s="80"/>
      <c r="D19" s="80"/>
      <c r="E19" s="86">
        <f t="shared" si="0"/>
        <v>0</v>
      </c>
      <c r="F19" s="62"/>
      <c r="G19" s="62"/>
    </row>
    <row r="20" spans="1:7" ht="19.5" customHeight="1">
      <c r="A20" s="80"/>
      <c r="B20" s="80"/>
      <c r="C20" s="80"/>
      <c r="D20" s="80"/>
      <c r="E20" s="86">
        <f t="shared" si="0"/>
        <v>0</v>
      </c>
      <c r="F20" s="62"/>
      <c r="G20" s="62"/>
    </row>
    <row r="21" spans="1:7" ht="19.5" customHeight="1">
      <c r="A21" s="80"/>
      <c r="B21" s="80"/>
      <c r="C21" s="80"/>
      <c r="D21" s="80"/>
      <c r="E21" s="86">
        <f t="shared" si="0"/>
        <v>0</v>
      </c>
      <c r="F21" s="62"/>
      <c r="G21" s="62"/>
    </row>
    <row r="22" spans="1:7" ht="19.5" customHeight="1">
      <c r="A22" s="80"/>
      <c r="B22" s="80"/>
      <c r="C22" s="80"/>
      <c r="D22" s="80"/>
      <c r="E22" s="86">
        <f t="shared" si="0"/>
        <v>0</v>
      </c>
      <c r="F22" s="62"/>
      <c r="G22" s="62"/>
    </row>
  </sheetData>
  <sheetProtection/>
  <mergeCells count="7">
    <mergeCell ref="A6:D6"/>
    <mergeCell ref="A1:C1"/>
    <mergeCell ref="A2:G2"/>
    <mergeCell ref="A4:C4"/>
    <mergeCell ref="F4:G4"/>
    <mergeCell ref="D4:D5"/>
    <mergeCell ref="E4:E5"/>
  </mergeCells>
  <printOptions horizontalCentered="1"/>
  <pageMargins left="0.16" right="0.16" top="0.39" bottom="0.39" header="0.51" footer="0.51"/>
  <pageSetup fitToHeight="1" fitToWidth="1" horizontalDpi="600" verticalDpi="600" orientation="portrait" paperSize="10"/>
</worksheet>
</file>

<file path=xl/worksheets/sheet6.xml><?xml version="1.0" encoding="utf-8"?>
<worksheet xmlns="http://schemas.openxmlformats.org/spreadsheetml/2006/main" xmlns:r="http://schemas.openxmlformats.org/officeDocument/2006/relationships">
  <sheetPr>
    <pageSetUpPr fitToPage="1"/>
  </sheetPr>
  <dimension ref="A1:C38"/>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27" sqref="C27"/>
    </sheetView>
  </sheetViews>
  <sheetFormatPr defaultColWidth="9.00390625" defaultRowHeight="28.5" customHeight="1"/>
  <cols>
    <col min="1" max="1" width="18.00390625" style="9" customWidth="1"/>
    <col min="2" max="2" width="34.875" style="8" customWidth="1"/>
    <col min="3" max="3" width="32.125" style="10" customWidth="1"/>
    <col min="4" max="16384" width="9.00390625" style="10" customWidth="1"/>
  </cols>
  <sheetData>
    <row r="1" ht="28.5" customHeight="1">
      <c r="A1" s="42" t="s">
        <v>99</v>
      </c>
    </row>
    <row r="2" spans="1:3" ht="47.25" customHeight="1">
      <c r="A2" s="225" t="s">
        <v>322</v>
      </c>
      <c r="B2" s="226"/>
      <c r="C2" s="226"/>
    </row>
    <row r="3" ht="28.5" customHeight="1">
      <c r="C3" s="34" t="s">
        <v>68</v>
      </c>
    </row>
    <row r="4" spans="1:3" s="7" customFormat="1" ht="19.5" customHeight="1">
      <c r="A4" s="220" t="s">
        <v>178</v>
      </c>
      <c r="B4" s="220"/>
      <c r="C4" s="223" t="s">
        <v>54</v>
      </c>
    </row>
    <row r="5" spans="1:3" s="7" customFormat="1" ht="19.5" customHeight="1">
      <c r="A5" s="91" t="s">
        <v>52</v>
      </c>
      <c r="B5" s="90" t="s">
        <v>53</v>
      </c>
      <c r="C5" s="224"/>
    </row>
    <row r="6" spans="1:3" s="7" customFormat="1" ht="19.5" customHeight="1">
      <c r="A6" s="221" t="s">
        <v>177</v>
      </c>
      <c r="B6" s="222"/>
      <c r="C6" s="115">
        <f>SUM(C7,C19,C34)</f>
        <v>12546774.82</v>
      </c>
    </row>
    <row r="7" spans="1:3" ht="19.5" customHeight="1">
      <c r="A7" s="88" t="s">
        <v>69</v>
      </c>
      <c r="B7" s="88" t="s">
        <v>70</v>
      </c>
      <c r="C7" s="160">
        <v>11379032.6</v>
      </c>
    </row>
    <row r="8" spans="1:3" ht="19.5" customHeight="1">
      <c r="A8" s="88" t="s">
        <v>100</v>
      </c>
      <c r="B8" s="88" t="s">
        <v>101</v>
      </c>
      <c r="C8" s="157">
        <v>1280676</v>
      </c>
    </row>
    <row r="9" spans="1:3" ht="19.5" customHeight="1">
      <c r="A9" s="88" t="s">
        <v>102</v>
      </c>
      <c r="B9" s="88" t="s">
        <v>103</v>
      </c>
      <c r="C9" s="157">
        <v>4988313</v>
      </c>
    </row>
    <row r="10" spans="1:3" ht="19.5" customHeight="1">
      <c r="A10" s="88" t="s">
        <v>104</v>
      </c>
      <c r="B10" s="88" t="s">
        <v>105</v>
      </c>
      <c r="C10" s="157">
        <v>950000</v>
      </c>
    </row>
    <row r="11" spans="1:3" ht="19.5" customHeight="1">
      <c r="A11" s="88" t="s">
        <v>106</v>
      </c>
      <c r="B11" s="88" t="s">
        <v>107</v>
      </c>
      <c r="C11" s="157">
        <v>604200</v>
      </c>
    </row>
    <row r="12" spans="1:3" ht="19.5" customHeight="1">
      <c r="A12" s="88" t="s">
        <v>108</v>
      </c>
      <c r="B12" s="88" t="s">
        <v>109</v>
      </c>
      <c r="C12" s="157">
        <v>712775.04</v>
      </c>
    </row>
    <row r="13" spans="1:3" ht="19.5" customHeight="1">
      <c r="A13" s="88" t="s">
        <v>110</v>
      </c>
      <c r="B13" s="88" t="s">
        <v>111</v>
      </c>
      <c r="C13" s="157">
        <v>356387.52</v>
      </c>
    </row>
    <row r="14" spans="1:3" ht="19.5" customHeight="1">
      <c r="A14" s="88" t="s">
        <v>112</v>
      </c>
      <c r="B14" s="88" t="s">
        <v>113</v>
      </c>
      <c r="C14" s="157">
        <v>598966.8</v>
      </c>
    </row>
    <row r="15" spans="1:3" ht="19.5" customHeight="1">
      <c r="A15" s="88" t="s">
        <v>114</v>
      </c>
      <c r="B15" s="88" t="s">
        <v>115</v>
      </c>
      <c r="C15" s="157">
        <v>179690.04</v>
      </c>
    </row>
    <row r="16" spans="1:3" ht="19.5" customHeight="1">
      <c r="A16" s="88" t="s">
        <v>116</v>
      </c>
      <c r="B16" s="88" t="s">
        <v>117</v>
      </c>
      <c r="C16" s="157">
        <v>131106.72</v>
      </c>
    </row>
    <row r="17" spans="1:3" ht="19.5" customHeight="1">
      <c r="A17" s="88" t="s">
        <v>118</v>
      </c>
      <c r="B17" s="88" t="s">
        <v>119</v>
      </c>
      <c r="C17" s="157">
        <v>769164</v>
      </c>
    </row>
    <row r="18" spans="1:3" ht="19.5" customHeight="1">
      <c r="A18" s="88" t="s">
        <v>120</v>
      </c>
      <c r="B18" s="88" t="s">
        <v>121</v>
      </c>
      <c r="C18" s="157">
        <v>807753.48</v>
      </c>
    </row>
    <row r="19" spans="1:3" ht="19.5" customHeight="1">
      <c r="A19" s="88" t="s">
        <v>71</v>
      </c>
      <c r="B19" s="88" t="s">
        <v>72</v>
      </c>
      <c r="C19" s="158">
        <f>SUM(C20:C33)</f>
        <v>993698.22</v>
      </c>
    </row>
    <row r="20" spans="1:3" ht="19.5" customHeight="1">
      <c r="A20" s="88" t="s">
        <v>122</v>
      </c>
      <c r="B20" s="88" t="s">
        <v>123</v>
      </c>
      <c r="C20" s="157">
        <v>38000</v>
      </c>
    </row>
    <row r="21" spans="1:3" ht="19.5" customHeight="1">
      <c r="A21" s="88" t="s">
        <v>124</v>
      </c>
      <c r="B21" s="88" t="s">
        <v>125</v>
      </c>
      <c r="C21" s="157">
        <v>57000</v>
      </c>
    </row>
    <row r="22" spans="1:3" ht="19.5" customHeight="1">
      <c r="A22" s="88" t="s">
        <v>126</v>
      </c>
      <c r="B22" s="88" t="s">
        <v>127</v>
      </c>
      <c r="C22" s="157">
        <v>26600</v>
      </c>
    </row>
    <row r="23" spans="1:3" ht="19.5" customHeight="1">
      <c r="A23" s="88" t="s">
        <v>128</v>
      </c>
      <c r="B23" s="88" t="s">
        <v>129</v>
      </c>
      <c r="C23" s="157">
        <v>117878.91</v>
      </c>
    </row>
    <row r="24" spans="1:3" ht="19.5" customHeight="1">
      <c r="A24" s="88" t="s">
        <v>130</v>
      </c>
      <c r="B24" s="88" t="s">
        <v>131</v>
      </c>
      <c r="C24" s="157">
        <v>16448.22</v>
      </c>
    </row>
    <row r="25" spans="1:3" ht="19.5" customHeight="1">
      <c r="A25" s="88" t="s">
        <v>132</v>
      </c>
      <c r="B25" s="88" t="s">
        <v>133</v>
      </c>
      <c r="C25" s="157">
        <v>10260</v>
      </c>
    </row>
    <row r="26" spans="1:3" ht="19.5" customHeight="1">
      <c r="A26" s="88" t="s">
        <v>134</v>
      </c>
      <c r="B26" s="88" t="s">
        <v>135</v>
      </c>
      <c r="C26" s="157">
        <v>8224.11</v>
      </c>
    </row>
    <row r="27" spans="1:3" ht="19.5" customHeight="1">
      <c r="A27" s="88" t="s">
        <v>136</v>
      </c>
      <c r="B27" s="88" t="s">
        <v>137</v>
      </c>
      <c r="C27" s="157">
        <v>36000</v>
      </c>
    </row>
    <row r="28" spans="1:3" ht="19.5" customHeight="1">
      <c r="A28" s="88" t="s">
        <v>138</v>
      </c>
      <c r="B28" s="88" t="s">
        <v>139</v>
      </c>
      <c r="C28" s="157">
        <v>14440</v>
      </c>
    </row>
    <row r="29" spans="1:3" ht="19.5" customHeight="1">
      <c r="A29" s="88" t="s">
        <v>140</v>
      </c>
      <c r="B29" s="88" t="s">
        <v>141</v>
      </c>
      <c r="C29" s="157">
        <v>2128</v>
      </c>
    </row>
    <row r="30" spans="1:3" ht="19.5" customHeight="1">
      <c r="A30" s="88" t="s">
        <v>142</v>
      </c>
      <c r="B30" s="88" t="s">
        <v>143</v>
      </c>
      <c r="C30" s="157">
        <v>86626.98</v>
      </c>
    </row>
    <row r="31" spans="1:3" ht="19.5" customHeight="1">
      <c r="A31" s="88" t="s">
        <v>144</v>
      </c>
      <c r="B31" s="88" t="s">
        <v>145</v>
      </c>
      <c r="C31" s="157">
        <v>128592</v>
      </c>
    </row>
    <row r="32" spans="1:3" ht="19.5" customHeight="1">
      <c r="A32" s="88" t="s">
        <v>146</v>
      </c>
      <c r="B32" s="88" t="s">
        <v>147</v>
      </c>
      <c r="C32" s="157">
        <v>50900</v>
      </c>
    </row>
    <row r="33" spans="1:3" ht="19.5" customHeight="1">
      <c r="A33" s="88" t="s">
        <v>148</v>
      </c>
      <c r="B33" s="88" t="s">
        <v>149</v>
      </c>
      <c r="C33" s="157">
        <v>400600</v>
      </c>
    </row>
    <row r="34" spans="1:3" ht="19.5" customHeight="1">
      <c r="A34" s="88" t="s">
        <v>73</v>
      </c>
      <c r="B34" s="88" t="s">
        <v>74</v>
      </c>
      <c r="C34" s="158">
        <f>SUM(C35:C38)</f>
        <v>174044</v>
      </c>
    </row>
    <row r="35" spans="1:3" ht="19.5" customHeight="1">
      <c r="A35" s="88" t="s">
        <v>150</v>
      </c>
      <c r="B35" s="88" t="s">
        <v>151</v>
      </c>
      <c r="C35" s="159">
        <v>0</v>
      </c>
    </row>
    <row r="36" spans="1:3" ht="19.5" customHeight="1">
      <c r="A36" s="88" t="s">
        <v>152</v>
      </c>
      <c r="B36" s="88" t="s">
        <v>153</v>
      </c>
      <c r="C36" s="146">
        <v>173924</v>
      </c>
    </row>
    <row r="37" spans="1:3" ht="19.5" customHeight="1">
      <c r="A37" s="88" t="s">
        <v>154</v>
      </c>
      <c r="B37" s="88" t="s">
        <v>155</v>
      </c>
      <c r="C37" s="159">
        <v>0</v>
      </c>
    </row>
    <row r="38" spans="1:3" ht="19.5" customHeight="1">
      <c r="A38" s="88" t="s">
        <v>156</v>
      </c>
      <c r="B38" s="88" t="s">
        <v>157</v>
      </c>
      <c r="C38" s="147">
        <v>120</v>
      </c>
    </row>
  </sheetData>
  <sheetProtection/>
  <mergeCells count="4">
    <mergeCell ref="A4:B4"/>
    <mergeCell ref="A6:B6"/>
    <mergeCell ref="C4:C5"/>
    <mergeCell ref="A2:C2"/>
  </mergeCells>
  <printOptions horizontalCentered="1"/>
  <pageMargins left="0.31" right="0.31" top="0.35" bottom="0.35" header="0.31" footer="0.31"/>
  <pageSetup fitToHeight="1" fitToWidth="1"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sheetPr>
    <pageSetUpPr fitToPage="1"/>
  </sheetPr>
  <dimension ref="A1:D80"/>
  <sheetViews>
    <sheetView zoomScalePageLayoutView="0" workbookViewId="0" topLeftCell="A1">
      <pane xSplit="2" ySplit="5" topLeftCell="C48" activePane="bottomRight" state="frozen"/>
      <selection pane="topLeft" activeCell="A1" sqref="A1"/>
      <selection pane="topRight" activeCell="C1" sqref="C1"/>
      <selection pane="bottomLeft" activeCell="A6" sqref="A6"/>
      <selection pane="bottomRight" activeCell="C16" sqref="C16"/>
    </sheetView>
  </sheetViews>
  <sheetFormatPr defaultColWidth="9.00390625" defaultRowHeight="28.5" customHeight="1"/>
  <cols>
    <col min="1" max="1" width="18.00390625" style="9" customWidth="1"/>
    <col min="2" max="2" width="27.125" style="8" customWidth="1"/>
    <col min="3" max="3" width="25.125" style="10" customWidth="1"/>
    <col min="4" max="16384" width="9.00390625" style="10" customWidth="1"/>
  </cols>
  <sheetData>
    <row r="1" spans="1:2" ht="28.5" customHeight="1">
      <c r="A1" s="89" t="s">
        <v>75</v>
      </c>
      <c r="B1" s="89"/>
    </row>
    <row r="2" spans="1:3" ht="41.25" customHeight="1">
      <c r="A2" s="225" t="s">
        <v>323</v>
      </c>
      <c r="B2" s="229"/>
      <c r="C2" s="229"/>
    </row>
    <row r="3" ht="28.5" customHeight="1">
      <c r="C3" s="34" t="s">
        <v>68</v>
      </c>
    </row>
    <row r="4" spans="1:3" s="7" customFormat="1" ht="19.5" customHeight="1">
      <c r="A4" s="220" t="s">
        <v>178</v>
      </c>
      <c r="B4" s="220"/>
      <c r="C4" s="223" t="s">
        <v>54</v>
      </c>
    </row>
    <row r="5" spans="1:3" s="7" customFormat="1" ht="19.5" customHeight="1">
      <c r="A5" s="91" t="s">
        <v>52</v>
      </c>
      <c r="B5" s="90" t="s">
        <v>53</v>
      </c>
      <c r="C5" s="224"/>
    </row>
    <row r="6" spans="1:3" ht="19.5" customHeight="1">
      <c r="A6" s="227" t="s">
        <v>271</v>
      </c>
      <c r="B6" s="228"/>
      <c r="C6" s="92">
        <f>SUM(C7,C14,C39,C50,C59,C69,C71,C75,C77)</f>
        <v>7311655</v>
      </c>
    </row>
    <row r="7" spans="1:3" ht="19.5" customHeight="1">
      <c r="A7" s="93" t="s">
        <v>69</v>
      </c>
      <c r="B7" s="93" t="s">
        <v>70</v>
      </c>
      <c r="C7" s="92">
        <f>SUM(C8:C13)</f>
        <v>928800</v>
      </c>
    </row>
    <row r="8" spans="1:3" ht="19.5" customHeight="1">
      <c r="A8" s="47" t="s">
        <v>100</v>
      </c>
      <c r="B8" s="47" t="s">
        <v>101</v>
      </c>
      <c r="C8" s="161">
        <v>0</v>
      </c>
    </row>
    <row r="9" spans="1:3" ht="19.5" customHeight="1">
      <c r="A9" s="47" t="s">
        <v>102</v>
      </c>
      <c r="B9" s="47" t="s">
        <v>103</v>
      </c>
      <c r="C9" s="161">
        <v>0</v>
      </c>
    </row>
    <row r="10" spans="1:3" ht="19.5" customHeight="1">
      <c r="A10" s="47" t="s">
        <v>104</v>
      </c>
      <c r="B10" s="47" t="s">
        <v>105</v>
      </c>
      <c r="C10" s="161">
        <v>0</v>
      </c>
    </row>
    <row r="11" spans="1:3" ht="19.5" customHeight="1">
      <c r="A11" s="47" t="s">
        <v>179</v>
      </c>
      <c r="B11" s="47" t="s">
        <v>180</v>
      </c>
      <c r="C11" s="161">
        <v>0</v>
      </c>
    </row>
    <row r="12" spans="1:3" ht="19.5" customHeight="1">
      <c r="A12" s="47" t="s">
        <v>116</v>
      </c>
      <c r="B12" s="47" t="s">
        <v>117</v>
      </c>
      <c r="C12" s="161">
        <v>0</v>
      </c>
    </row>
    <row r="13" spans="1:3" ht="19.5" customHeight="1">
      <c r="A13" s="47" t="s">
        <v>120</v>
      </c>
      <c r="B13" s="47" t="s">
        <v>121</v>
      </c>
      <c r="C13" s="49">
        <v>928800</v>
      </c>
    </row>
    <row r="14" spans="1:3" ht="19.5" customHeight="1">
      <c r="A14" s="93" t="s">
        <v>71</v>
      </c>
      <c r="B14" s="93" t="s">
        <v>72</v>
      </c>
      <c r="C14" s="92">
        <f>SUM(C15:C38)</f>
        <v>6382855</v>
      </c>
    </row>
    <row r="15" spans="1:3" ht="19.5" customHeight="1">
      <c r="A15" s="47" t="s">
        <v>122</v>
      </c>
      <c r="B15" s="47" t="s">
        <v>123</v>
      </c>
      <c r="C15" s="161">
        <v>0</v>
      </c>
    </row>
    <row r="16" spans="1:4" ht="19.5" customHeight="1">
      <c r="A16" s="47" t="s">
        <v>181</v>
      </c>
      <c r="B16" s="47" t="s">
        <v>182</v>
      </c>
      <c r="C16" s="49">
        <v>50000</v>
      </c>
      <c r="D16" s="162"/>
    </row>
    <row r="17" spans="1:3" ht="19.5" customHeight="1">
      <c r="A17" s="47" t="s">
        <v>183</v>
      </c>
      <c r="B17" s="47" t="s">
        <v>184</v>
      </c>
      <c r="C17" s="161">
        <v>0</v>
      </c>
    </row>
    <row r="18" spans="1:3" ht="19.5" customHeight="1">
      <c r="A18" s="47" t="s">
        <v>124</v>
      </c>
      <c r="B18" s="47" t="s">
        <v>125</v>
      </c>
      <c r="C18" s="161">
        <v>0</v>
      </c>
    </row>
    <row r="19" spans="1:3" ht="19.5" customHeight="1">
      <c r="A19" s="47" t="s">
        <v>185</v>
      </c>
      <c r="B19" s="47" t="s">
        <v>186</v>
      </c>
      <c r="C19" s="49">
        <v>230985</v>
      </c>
    </row>
    <row r="20" spans="1:3" ht="19.5" customHeight="1">
      <c r="A20" s="47" t="s">
        <v>126</v>
      </c>
      <c r="B20" s="47" t="s">
        <v>127</v>
      </c>
      <c r="C20" s="161">
        <v>0</v>
      </c>
    </row>
    <row r="21" spans="1:3" ht="19.5" customHeight="1">
      <c r="A21" s="47" t="s">
        <v>128</v>
      </c>
      <c r="B21" s="47" t="s">
        <v>129</v>
      </c>
      <c r="C21" s="161">
        <v>0</v>
      </c>
    </row>
    <row r="22" spans="1:3" ht="19.5" customHeight="1">
      <c r="A22" s="47" t="s">
        <v>130</v>
      </c>
      <c r="B22" s="47" t="s">
        <v>131</v>
      </c>
      <c r="C22" s="49">
        <v>118975</v>
      </c>
    </row>
    <row r="23" spans="1:3" ht="19.5" customHeight="1">
      <c r="A23" s="47" t="s">
        <v>132</v>
      </c>
      <c r="B23" s="47" t="s">
        <v>133</v>
      </c>
      <c r="C23" s="161">
        <v>0</v>
      </c>
    </row>
    <row r="24" spans="1:3" ht="19.5" customHeight="1">
      <c r="A24" s="47" t="s">
        <v>134</v>
      </c>
      <c r="B24" s="47" t="s">
        <v>135</v>
      </c>
      <c r="C24" s="49">
        <v>22000</v>
      </c>
    </row>
    <row r="25" spans="1:3" ht="19.5" customHeight="1">
      <c r="A25" s="47" t="s">
        <v>136</v>
      </c>
      <c r="B25" s="47" t="s">
        <v>137</v>
      </c>
      <c r="C25" s="49">
        <v>3502100</v>
      </c>
    </row>
    <row r="26" spans="1:3" ht="19.5" customHeight="1">
      <c r="A26" s="47" t="s">
        <v>187</v>
      </c>
      <c r="B26" s="47" t="s">
        <v>188</v>
      </c>
      <c r="C26" s="161">
        <v>0</v>
      </c>
    </row>
    <row r="27" spans="1:3" ht="19.5" customHeight="1">
      <c r="A27" s="47" t="s">
        <v>138</v>
      </c>
      <c r="B27" s="47" t="s">
        <v>139</v>
      </c>
      <c r="C27" s="161">
        <v>0</v>
      </c>
    </row>
    <row r="28" spans="1:3" ht="19.5" customHeight="1">
      <c r="A28" s="47" t="s">
        <v>140</v>
      </c>
      <c r="B28" s="47" t="s">
        <v>141</v>
      </c>
      <c r="C28" s="161">
        <v>0</v>
      </c>
    </row>
    <row r="29" spans="1:3" ht="19.5" customHeight="1">
      <c r="A29" s="47" t="s">
        <v>189</v>
      </c>
      <c r="B29" s="47" t="s">
        <v>190</v>
      </c>
      <c r="C29" s="161">
        <v>0</v>
      </c>
    </row>
    <row r="30" spans="1:3" ht="19.5" customHeight="1">
      <c r="A30" s="47" t="s">
        <v>191</v>
      </c>
      <c r="B30" s="47" t="s">
        <v>192</v>
      </c>
      <c r="C30" s="161">
        <v>0</v>
      </c>
    </row>
    <row r="31" spans="1:3" ht="19.5" customHeight="1">
      <c r="A31" s="47" t="s">
        <v>193</v>
      </c>
      <c r="B31" s="47" t="s">
        <v>194</v>
      </c>
      <c r="C31" s="161">
        <v>0</v>
      </c>
    </row>
    <row r="32" spans="1:3" ht="19.5" customHeight="1">
      <c r="A32" s="47" t="s">
        <v>195</v>
      </c>
      <c r="B32" s="47" t="s">
        <v>196</v>
      </c>
      <c r="C32" s="161">
        <v>0</v>
      </c>
    </row>
    <row r="33" spans="1:3" ht="19.5" customHeight="1">
      <c r="A33" s="47" t="s">
        <v>197</v>
      </c>
      <c r="B33" s="47" t="s">
        <v>198</v>
      </c>
      <c r="C33" s="49">
        <v>1478600</v>
      </c>
    </row>
    <row r="34" spans="1:3" ht="19.5" customHeight="1">
      <c r="A34" s="47" t="s">
        <v>142</v>
      </c>
      <c r="B34" s="47" t="s">
        <v>143</v>
      </c>
      <c r="C34" s="161">
        <v>0</v>
      </c>
    </row>
    <row r="35" spans="1:3" ht="19.5" customHeight="1">
      <c r="A35" s="47" t="s">
        <v>144</v>
      </c>
      <c r="B35" s="47" t="s">
        <v>145</v>
      </c>
      <c r="C35" s="161">
        <v>0</v>
      </c>
    </row>
    <row r="36" spans="1:3" ht="19.5" customHeight="1">
      <c r="A36" s="47" t="s">
        <v>146</v>
      </c>
      <c r="B36" s="47" t="s">
        <v>147</v>
      </c>
      <c r="C36" s="161">
        <v>0</v>
      </c>
    </row>
    <row r="37" spans="1:3" ht="19.5" customHeight="1">
      <c r="A37" s="47" t="s">
        <v>199</v>
      </c>
      <c r="B37" s="47" t="s">
        <v>200</v>
      </c>
      <c r="C37" s="161">
        <v>0</v>
      </c>
    </row>
    <row r="38" spans="1:3" ht="19.5" customHeight="1">
      <c r="A38" s="47" t="s">
        <v>148</v>
      </c>
      <c r="B38" s="47" t="s">
        <v>149</v>
      </c>
      <c r="C38" s="49">
        <v>980195</v>
      </c>
    </row>
    <row r="39" spans="1:3" ht="19.5" customHeight="1">
      <c r="A39" s="93" t="s">
        <v>73</v>
      </c>
      <c r="B39" s="93" t="s">
        <v>74</v>
      </c>
      <c r="C39" s="163">
        <f>SUM(C40:C49)</f>
        <v>0</v>
      </c>
    </row>
    <row r="40" spans="1:3" ht="19.5" customHeight="1">
      <c r="A40" s="47" t="s">
        <v>152</v>
      </c>
      <c r="B40" s="47" t="s">
        <v>153</v>
      </c>
      <c r="C40" s="161">
        <v>0</v>
      </c>
    </row>
    <row r="41" spans="1:3" ht="19.5" customHeight="1">
      <c r="A41" s="47" t="s">
        <v>201</v>
      </c>
      <c r="B41" s="47" t="s">
        <v>202</v>
      </c>
      <c r="C41" s="161">
        <v>0</v>
      </c>
    </row>
    <row r="42" spans="1:3" ht="19.5" customHeight="1">
      <c r="A42" s="47" t="s">
        <v>203</v>
      </c>
      <c r="B42" s="47" t="s">
        <v>204</v>
      </c>
      <c r="C42" s="161">
        <v>0</v>
      </c>
    </row>
    <row r="43" spans="1:3" ht="19.5" customHeight="1">
      <c r="A43" s="47" t="s">
        <v>205</v>
      </c>
      <c r="B43" s="47" t="s">
        <v>206</v>
      </c>
      <c r="C43" s="161">
        <v>0</v>
      </c>
    </row>
    <row r="44" spans="1:3" ht="19.5" customHeight="1">
      <c r="A44" s="47" t="s">
        <v>207</v>
      </c>
      <c r="B44" s="47" t="s">
        <v>208</v>
      </c>
      <c r="C44" s="161">
        <v>0</v>
      </c>
    </row>
    <row r="45" spans="1:3" ht="19.5" customHeight="1">
      <c r="A45" s="47" t="s">
        <v>154</v>
      </c>
      <c r="B45" s="47" t="s">
        <v>155</v>
      </c>
      <c r="C45" s="161">
        <v>0</v>
      </c>
    </row>
    <row r="46" spans="1:3" ht="19.5" customHeight="1">
      <c r="A46" s="47" t="s">
        <v>209</v>
      </c>
      <c r="B46" s="47" t="s">
        <v>210</v>
      </c>
      <c r="C46" s="161">
        <v>0</v>
      </c>
    </row>
    <row r="47" spans="1:3" ht="19.5" customHeight="1">
      <c r="A47" s="47" t="s">
        <v>211</v>
      </c>
      <c r="B47" s="47" t="s">
        <v>212</v>
      </c>
      <c r="C47" s="161">
        <v>0</v>
      </c>
    </row>
    <row r="48" spans="1:3" ht="19.5" customHeight="1">
      <c r="A48" s="47" t="s">
        <v>213</v>
      </c>
      <c r="B48" s="47" t="s">
        <v>214</v>
      </c>
      <c r="C48" s="161">
        <v>0</v>
      </c>
    </row>
    <row r="49" spans="1:3" ht="19.5" customHeight="1">
      <c r="A49" s="47" t="s">
        <v>156</v>
      </c>
      <c r="B49" s="47" t="s">
        <v>157</v>
      </c>
      <c r="C49" s="161">
        <v>0</v>
      </c>
    </row>
    <row r="50" spans="1:3" ht="19.5" customHeight="1">
      <c r="A50" s="93" t="s">
        <v>215</v>
      </c>
      <c r="B50" s="93" t="s">
        <v>216</v>
      </c>
      <c r="C50" s="163">
        <f>SUM(C51:C58)</f>
        <v>0</v>
      </c>
    </row>
    <row r="51" spans="1:3" ht="19.5" customHeight="1">
      <c r="A51" s="47" t="s">
        <v>217</v>
      </c>
      <c r="B51" s="47" t="s">
        <v>218</v>
      </c>
      <c r="C51" s="161">
        <v>0</v>
      </c>
    </row>
    <row r="52" spans="1:3" ht="19.5" customHeight="1">
      <c r="A52" s="47" t="s">
        <v>219</v>
      </c>
      <c r="B52" s="47" t="s">
        <v>220</v>
      </c>
      <c r="C52" s="161">
        <v>0</v>
      </c>
    </row>
    <row r="53" spans="1:3" ht="19.5" customHeight="1">
      <c r="A53" s="47" t="s">
        <v>221</v>
      </c>
      <c r="B53" s="47" t="s">
        <v>222</v>
      </c>
      <c r="C53" s="161">
        <v>0</v>
      </c>
    </row>
    <row r="54" spans="1:3" ht="19.5" customHeight="1">
      <c r="A54" s="47" t="s">
        <v>223</v>
      </c>
      <c r="B54" s="47" t="s">
        <v>224</v>
      </c>
      <c r="C54" s="161">
        <v>0</v>
      </c>
    </row>
    <row r="55" spans="1:3" ht="19.5" customHeight="1">
      <c r="A55" s="47" t="s">
        <v>225</v>
      </c>
      <c r="B55" s="47" t="s">
        <v>226</v>
      </c>
      <c r="C55" s="161">
        <v>0</v>
      </c>
    </row>
    <row r="56" spans="1:3" ht="19.5" customHeight="1">
      <c r="A56" s="47" t="s">
        <v>227</v>
      </c>
      <c r="B56" s="47" t="s">
        <v>228</v>
      </c>
      <c r="C56" s="161">
        <v>0</v>
      </c>
    </row>
    <row r="57" spans="1:3" ht="19.5" customHeight="1">
      <c r="A57" s="47" t="s">
        <v>229</v>
      </c>
      <c r="B57" s="47" t="s">
        <v>230</v>
      </c>
      <c r="C57" s="161">
        <v>0</v>
      </c>
    </row>
    <row r="58" spans="1:3" ht="19.5" customHeight="1">
      <c r="A58" s="47" t="s">
        <v>231</v>
      </c>
      <c r="B58" s="47" t="s">
        <v>232</v>
      </c>
      <c r="C58" s="161">
        <v>0</v>
      </c>
    </row>
    <row r="59" spans="1:3" ht="19.5" customHeight="1">
      <c r="A59" s="93" t="s">
        <v>233</v>
      </c>
      <c r="B59" s="93" t="s">
        <v>234</v>
      </c>
      <c r="C59" s="164">
        <v>0</v>
      </c>
    </row>
    <row r="60" spans="1:3" ht="19.5" customHeight="1">
      <c r="A60" s="47" t="s">
        <v>235</v>
      </c>
      <c r="B60" s="47" t="s">
        <v>220</v>
      </c>
      <c r="C60" s="161">
        <v>0</v>
      </c>
    </row>
    <row r="61" spans="1:3" ht="19.5" customHeight="1">
      <c r="A61" s="47" t="s">
        <v>236</v>
      </c>
      <c r="B61" s="47" t="s">
        <v>222</v>
      </c>
      <c r="C61" s="161">
        <v>0</v>
      </c>
    </row>
    <row r="62" spans="1:3" ht="19.5" customHeight="1">
      <c r="A62" s="47" t="s">
        <v>237</v>
      </c>
      <c r="B62" s="47" t="s">
        <v>224</v>
      </c>
      <c r="C62" s="161">
        <v>0</v>
      </c>
    </row>
    <row r="63" spans="1:3" ht="19.5" customHeight="1">
      <c r="A63" s="47" t="s">
        <v>238</v>
      </c>
      <c r="B63" s="47" t="s">
        <v>226</v>
      </c>
      <c r="C63" s="161">
        <v>0</v>
      </c>
    </row>
    <row r="64" spans="1:3" ht="19.5" customHeight="1">
      <c r="A64" s="47" t="s">
        <v>239</v>
      </c>
      <c r="B64" s="47" t="s">
        <v>228</v>
      </c>
      <c r="C64" s="161">
        <v>0</v>
      </c>
    </row>
    <row r="65" spans="1:3" ht="19.5" customHeight="1">
      <c r="A65" s="47" t="s">
        <v>240</v>
      </c>
      <c r="B65" s="47" t="s">
        <v>241</v>
      </c>
      <c r="C65" s="161">
        <v>0</v>
      </c>
    </row>
    <row r="66" spans="1:3" ht="19.5" customHeight="1">
      <c r="A66" s="47" t="s">
        <v>242</v>
      </c>
      <c r="B66" s="47" t="s">
        <v>243</v>
      </c>
      <c r="C66" s="161">
        <v>0</v>
      </c>
    </row>
    <row r="67" spans="1:3" ht="19.5" customHeight="1">
      <c r="A67" s="47" t="s">
        <v>244</v>
      </c>
      <c r="B67" s="47" t="s">
        <v>230</v>
      </c>
      <c r="C67" s="161">
        <v>0</v>
      </c>
    </row>
    <row r="68" spans="1:3" ht="19.5" customHeight="1">
      <c r="A68" s="47" t="s">
        <v>245</v>
      </c>
      <c r="B68" s="47" t="s">
        <v>246</v>
      </c>
      <c r="C68" s="161">
        <v>0</v>
      </c>
    </row>
    <row r="69" spans="1:3" ht="19.5" customHeight="1">
      <c r="A69" s="93" t="s">
        <v>247</v>
      </c>
      <c r="B69" s="93" t="s">
        <v>248</v>
      </c>
      <c r="C69" s="164">
        <v>0</v>
      </c>
    </row>
    <row r="70" spans="1:3" ht="19.5" customHeight="1">
      <c r="A70" s="47" t="s">
        <v>249</v>
      </c>
      <c r="B70" s="47" t="s">
        <v>250</v>
      </c>
      <c r="C70" s="161">
        <v>0</v>
      </c>
    </row>
    <row r="71" spans="1:3" ht="19.5" customHeight="1">
      <c r="A71" s="93" t="s">
        <v>251</v>
      </c>
      <c r="B71" s="93" t="s">
        <v>252</v>
      </c>
      <c r="C71" s="161">
        <v>0</v>
      </c>
    </row>
    <row r="72" spans="1:3" ht="19.5" customHeight="1">
      <c r="A72" s="47" t="s">
        <v>253</v>
      </c>
      <c r="B72" s="47" t="s">
        <v>254</v>
      </c>
      <c r="C72" s="161">
        <v>0</v>
      </c>
    </row>
    <row r="73" spans="1:3" ht="19.5" customHeight="1">
      <c r="A73" s="47" t="s">
        <v>255</v>
      </c>
      <c r="B73" s="47" t="s">
        <v>256</v>
      </c>
      <c r="C73" s="161">
        <v>0</v>
      </c>
    </row>
    <row r="74" spans="1:3" ht="19.5" customHeight="1">
      <c r="A74" s="47" t="s">
        <v>257</v>
      </c>
      <c r="B74" s="47" t="s">
        <v>258</v>
      </c>
      <c r="C74" s="161">
        <v>0</v>
      </c>
    </row>
    <row r="75" spans="1:3" ht="19.5" customHeight="1">
      <c r="A75" s="93" t="s">
        <v>259</v>
      </c>
      <c r="B75" s="93" t="s">
        <v>260</v>
      </c>
      <c r="C75" s="164">
        <v>0</v>
      </c>
    </row>
    <row r="76" spans="1:3" ht="19.5" customHeight="1">
      <c r="A76" s="47" t="s">
        <v>261</v>
      </c>
      <c r="B76" s="47" t="s">
        <v>262</v>
      </c>
      <c r="C76" s="161">
        <v>0</v>
      </c>
    </row>
    <row r="77" spans="1:3" ht="19.5" customHeight="1">
      <c r="A77" s="93" t="s">
        <v>263</v>
      </c>
      <c r="B77" s="93" t="s">
        <v>264</v>
      </c>
      <c r="C77" s="164">
        <v>0</v>
      </c>
    </row>
    <row r="78" spans="1:3" ht="19.5" customHeight="1">
      <c r="A78" s="47" t="s">
        <v>265</v>
      </c>
      <c r="B78" s="47" t="s">
        <v>266</v>
      </c>
      <c r="C78" s="161">
        <v>0</v>
      </c>
    </row>
    <row r="79" spans="1:3" ht="19.5" customHeight="1">
      <c r="A79" s="47" t="s">
        <v>267</v>
      </c>
      <c r="B79" s="47" t="s">
        <v>268</v>
      </c>
      <c r="C79" s="161">
        <v>0</v>
      </c>
    </row>
    <row r="80" spans="1:3" ht="19.5" customHeight="1">
      <c r="A80" s="47" t="s">
        <v>269</v>
      </c>
      <c r="B80" s="47" t="s">
        <v>270</v>
      </c>
      <c r="C80" s="161">
        <v>0</v>
      </c>
    </row>
  </sheetData>
  <sheetProtection/>
  <mergeCells count="4">
    <mergeCell ref="A4:B4"/>
    <mergeCell ref="A6:B6"/>
    <mergeCell ref="C4:C5"/>
    <mergeCell ref="A2:C2"/>
  </mergeCells>
  <printOptions horizontalCentered="1"/>
  <pageMargins left="0.31" right="0.31" top="0.35" bottom="0.35" header="0.31" footer="0.31"/>
  <pageSetup fitToHeight="1" fitToWidth="1" horizontalDpi="600" verticalDpi="600" orientation="portrait" paperSize="9" scale="71"/>
</worksheet>
</file>

<file path=xl/worksheets/sheet8.xml><?xml version="1.0" encoding="utf-8"?>
<worksheet xmlns="http://schemas.openxmlformats.org/spreadsheetml/2006/main" xmlns:r="http://schemas.openxmlformats.org/officeDocument/2006/relationships">
  <sheetPr>
    <pageSetUpPr fitToPage="1"/>
  </sheetPr>
  <dimension ref="A1:F10"/>
  <sheetViews>
    <sheetView zoomScalePageLayoutView="0" workbookViewId="0" topLeftCell="A1">
      <selection activeCell="F5" sqref="F5"/>
    </sheetView>
  </sheetViews>
  <sheetFormatPr defaultColWidth="9.00390625" defaultRowHeight="28.5" customHeight="1"/>
  <cols>
    <col min="1" max="1" width="23.875" style="5" customWidth="1"/>
    <col min="2" max="2" width="21.00390625" style="5" customWidth="1"/>
    <col min="3" max="4" width="20.50390625" style="5" customWidth="1"/>
    <col min="5" max="16384" width="9.00390625" style="5" customWidth="1"/>
  </cols>
  <sheetData>
    <row r="1" spans="1:3" ht="28.5" customHeight="1">
      <c r="A1" s="209" t="s">
        <v>76</v>
      </c>
      <c r="B1" s="209"/>
      <c r="C1" s="209"/>
    </row>
    <row r="2" spans="1:4" ht="28.5" customHeight="1">
      <c r="A2" s="230" t="s">
        <v>324</v>
      </c>
      <c r="B2" s="231"/>
      <c r="C2" s="231"/>
      <c r="D2" s="231"/>
    </row>
    <row r="3" spans="1:4" ht="28.5" customHeight="1">
      <c r="A3" s="6"/>
      <c r="B3" s="6"/>
      <c r="C3" s="6"/>
      <c r="D3" s="34" t="s">
        <v>68</v>
      </c>
    </row>
    <row r="4" spans="1:4" ht="24.75" customHeight="1">
      <c r="A4" s="94" t="s">
        <v>77</v>
      </c>
      <c r="B4" s="94" t="s">
        <v>272</v>
      </c>
      <c r="C4" s="94" t="s">
        <v>273</v>
      </c>
      <c r="D4" s="95" t="s">
        <v>78</v>
      </c>
    </row>
    <row r="5" spans="1:6" ht="24.75" customHeight="1">
      <c r="A5" s="96" t="s">
        <v>158</v>
      </c>
      <c r="B5" s="63">
        <f>SUM(B6:B9)</f>
        <v>69028</v>
      </c>
      <c r="C5" s="63">
        <f>SUM(C6:C9)</f>
        <v>79260</v>
      </c>
      <c r="D5" s="175">
        <f>SUM(D6:D9)</f>
        <v>-10232</v>
      </c>
      <c r="F5" s="176"/>
    </row>
    <row r="6" spans="1:5" ht="24.75" customHeight="1">
      <c r="A6" s="94" t="s">
        <v>79</v>
      </c>
      <c r="B6" s="165">
        <f>3500000*0</f>
        <v>0</v>
      </c>
      <c r="C6" s="165">
        <f>3500000*0</f>
        <v>0</v>
      </c>
      <c r="D6" s="166">
        <f>B6-C6</f>
        <v>0</v>
      </c>
      <c r="E6" s="167"/>
    </row>
    <row r="7" spans="1:5" ht="24.75" customHeight="1">
      <c r="A7" s="94" t="s">
        <v>80</v>
      </c>
      <c r="B7" s="165">
        <v>18128</v>
      </c>
      <c r="C7" s="165">
        <v>25960</v>
      </c>
      <c r="D7" s="165">
        <f>B7-C7</f>
        <v>-7832</v>
      </c>
      <c r="E7" s="167"/>
    </row>
    <row r="8" spans="1:5" ht="24.75" customHeight="1">
      <c r="A8" s="97" t="s">
        <v>81</v>
      </c>
      <c r="B8" s="168">
        <v>50900</v>
      </c>
      <c r="C8" s="165">
        <v>53300</v>
      </c>
      <c r="D8" s="165">
        <f>B8-C8</f>
        <v>-2400</v>
      </c>
      <c r="E8" s="167"/>
    </row>
    <row r="9" spans="1:5" ht="24.75" customHeight="1">
      <c r="A9" s="97" t="s">
        <v>82</v>
      </c>
      <c r="B9" s="168">
        <v>0</v>
      </c>
      <c r="C9" s="165">
        <f>5000000*0</f>
        <v>0</v>
      </c>
      <c r="D9" s="166">
        <f>B9-C9</f>
        <v>0</v>
      </c>
      <c r="E9" s="167"/>
    </row>
    <row r="10" spans="2:5" ht="28.5" customHeight="1">
      <c r="B10" s="167"/>
      <c r="C10" s="167"/>
      <c r="D10" s="167"/>
      <c r="E10" s="167"/>
    </row>
  </sheetData>
  <sheetProtection/>
  <mergeCells count="2">
    <mergeCell ref="A1:C1"/>
    <mergeCell ref="A2:D2"/>
  </mergeCells>
  <printOptions horizontalCentered="1"/>
  <pageMargins left="0.51" right="0.51" top="0.55" bottom="0.55" header="0.31" footer="0.31"/>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3" tint="0.5999900102615356"/>
    <pageSetUpPr fitToPage="1"/>
  </sheetPr>
  <dimension ref="A1:G20"/>
  <sheetViews>
    <sheetView zoomScalePageLayoutView="0" workbookViewId="0" topLeftCell="A1">
      <selection activeCell="I18" sqref="I18"/>
    </sheetView>
  </sheetViews>
  <sheetFormatPr defaultColWidth="9.00390625" defaultRowHeight="28.5" customHeight="1"/>
  <cols>
    <col min="1" max="3" width="5.625" style="2" customWidth="1"/>
    <col min="4" max="4" width="25.625" style="2" customWidth="1"/>
    <col min="5" max="7" width="15.625" style="2" customWidth="1"/>
    <col min="8" max="16384" width="9.00390625" style="2" customWidth="1"/>
  </cols>
  <sheetData>
    <row r="1" spans="1:3" ht="28.5" customHeight="1">
      <c r="A1" s="209" t="s">
        <v>83</v>
      </c>
      <c r="B1" s="209"/>
      <c r="C1" s="209"/>
    </row>
    <row r="2" spans="1:7" ht="28.5" customHeight="1">
      <c r="A2" s="235" t="s">
        <v>325</v>
      </c>
      <c r="B2" s="236"/>
      <c r="C2" s="236"/>
      <c r="D2" s="236"/>
      <c r="E2" s="236"/>
      <c r="F2" s="236"/>
      <c r="G2" s="236"/>
    </row>
    <row r="3" ht="28.5" customHeight="1">
      <c r="G3" s="3" t="s">
        <v>2</v>
      </c>
    </row>
    <row r="4" spans="1:7" s="1" customFormat="1" ht="24.75" customHeight="1">
      <c r="A4" s="237" t="s">
        <v>52</v>
      </c>
      <c r="B4" s="237"/>
      <c r="C4" s="237"/>
      <c r="D4" s="237" t="s">
        <v>53</v>
      </c>
      <c r="E4" s="238" t="s">
        <v>54</v>
      </c>
      <c r="F4" s="240" t="s">
        <v>275</v>
      </c>
      <c r="G4" s="240" t="s">
        <v>274</v>
      </c>
    </row>
    <row r="5" spans="1:7" s="1" customFormat="1" ht="24.75" customHeight="1">
      <c r="A5" s="98" t="s">
        <v>57</v>
      </c>
      <c r="B5" s="98" t="s">
        <v>58</v>
      </c>
      <c r="C5" s="98" t="s">
        <v>59</v>
      </c>
      <c r="D5" s="237"/>
      <c r="E5" s="239"/>
      <c r="F5" s="240"/>
      <c r="G5" s="240"/>
    </row>
    <row r="6" spans="1:7" s="1" customFormat="1" ht="24.75" customHeight="1">
      <c r="A6" s="232" t="s">
        <v>271</v>
      </c>
      <c r="B6" s="233"/>
      <c r="C6" s="233"/>
      <c r="D6" s="234"/>
      <c r="E6" s="100">
        <f>SUM(E7:E20)</f>
        <v>0</v>
      </c>
      <c r="F6" s="102">
        <f>SUM(F7:F20)</f>
        <v>0</v>
      </c>
      <c r="G6" s="102">
        <f>SUM(G7:G20)</f>
        <v>0</v>
      </c>
    </row>
    <row r="7" spans="1:7" s="1" customFormat="1" ht="24.75" customHeight="1">
      <c r="A7" s="99"/>
      <c r="B7" s="99"/>
      <c r="C7" s="99"/>
      <c r="D7" s="169" t="s">
        <v>329</v>
      </c>
      <c r="E7" s="101">
        <f>SUM(F7:G7)</f>
        <v>0</v>
      </c>
      <c r="F7" s="75"/>
      <c r="G7" s="75"/>
    </row>
    <row r="8" spans="1:7" s="1" customFormat="1" ht="24.75" customHeight="1">
      <c r="A8" s="99"/>
      <c r="B8" s="99"/>
      <c r="C8" s="99"/>
      <c r="D8" s="99"/>
      <c r="E8" s="101">
        <f aca="true" t="shared" si="0" ref="E8:E20">SUM(F8:G8)</f>
        <v>0</v>
      </c>
      <c r="F8" s="75"/>
      <c r="G8" s="75"/>
    </row>
    <row r="9" spans="1:7" s="1" customFormat="1" ht="24.75" customHeight="1">
      <c r="A9" s="99"/>
      <c r="B9" s="99"/>
      <c r="C9" s="99"/>
      <c r="D9" s="99"/>
      <c r="E9" s="101">
        <f t="shared" si="0"/>
        <v>0</v>
      </c>
      <c r="F9" s="75"/>
      <c r="G9" s="75"/>
    </row>
    <row r="10" spans="1:7" s="1" customFormat="1" ht="24.75" customHeight="1">
      <c r="A10" s="99"/>
      <c r="B10" s="99"/>
      <c r="C10" s="99"/>
      <c r="D10" s="99"/>
      <c r="E10" s="75">
        <f t="shared" si="0"/>
        <v>0</v>
      </c>
      <c r="F10" s="75"/>
      <c r="G10" s="75"/>
    </row>
    <row r="11" spans="1:7" s="1" customFormat="1" ht="24.75" customHeight="1">
      <c r="A11" s="99"/>
      <c r="B11" s="99"/>
      <c r="C11" s="99"/>
      <c r="D11" s="99"/>
      <c r="E11" s="101"/>
      <c r="F11" s="75"/>
      <c r="G11" s="75"/>
    </row>
    <row r="12" spans="1:7" s="1" customFormat="1" ht="24.75" customHeight="1">
      <c r="A12" s="99"/>
      <c r="B12" s="99"/>
      <c r="C12" s="99"/>
      <c r="D12" s="99"/>
      <c r="E12" s="101"/>
      <c r="F12" s="75"/>
      <c r="G12" s="75"/>
    </row>
    <row r="13" spans="1:7" s="1" customFormat="1" ht="24.75" customHeight="1">
      <c r="A13" s="99"/>
      <c r="B13" s="99"/>
      <c r="C13" s="99"/>
      <c r="D13" s="99"/>
      <c r="E13" s="101"/>
      <c r="F13" s="75"/>
      <c r="G13" s="75"/>
    </row>
    <row r="14" spans="1:7" s="1" customFormat="1" ht="24.75" customHeight="1">
      <c r="A14" s="99"/>
      <c r="B14" s="99"/>
      <c r="C14" s="99"/>
      <c r="D14" s="99"/>
      <c r="E14" s="101">
        <f>SUM(F14:G14)</f>
        <v>0</v>
      </c>
      <c r="F14" s="75"/>
      <c r="G14" s="75"/>
    </row>
    <row r="15" spans="1:7" s="1" customFormat="1" ht="24.75" customHeight="1">
      <c r="A15" s="99"/>
      <c r="B15" s="99"/>
      <c r="C15" s="99"/>
      <c r="D15" s="99"/>
      <c r="E15" s="101">
        <f>SUM(F15:G15)</f>
        <v>0</v>
      </c>
      <c r="F15" s="75"/>
      <c r="G15" s="75"/>
    </row>
    <row r="16" spans="1:7" s="1" customFormat="1" ht="24.75" customHeight="1">
      <c r="A16" s="99"/>
      <c r="B16" s="99"/>
      <c r="C16" s="99"/>
      <c r="D16" s="99"/>
      <c r="E16" s="75">
        <f>SUM(F16:G16)</f>
        <v>0</v>
      </c>
      <c r="F16" s="75"/>
      <c r="G16" s="75"/>
    </row>
    <row r="17" spans="1:7" s="1" customFormat="1" ht="24.75" customHeight="1">
      <c r="A17" s="99"/>
      <c r="B17" s="99"/>
      <c r="C17" s="99"/>
      <c r="D17" s="99"/>
      <c r="E17" s="75">
        <f t="shared" si="0"/>
        <v>0</v>
      </c>
      <c r="F17" s="75"/>
      <c r="G17" s="75"/>
    </row>
    <row r="18" spans="1:7" s="1" customFormat="1" ht="24.75" customHeight="1">
      <c r="A18" s="99"/>
      <c r="B18" s="99"/>
      <c r="C18" s="99"/>
      <c r="D18" s="99"/>
      <c r="E18" s="75">
        <f t="shared" si="0"/>
        <v>0</v>
      </c>
      <c r="F18" s="75"/>
      <c r="G18" s="75"/>
    </row>
    <row r="19" spans="1:7" s="1" customFormat="1" ht="24.75" customHeight="1">
      <c r="A19" s="99"/>
      <c r="B19" s="99"/>
      <c r="C19" s="99"/>
      <c r="D19" s="99"/>
      <c r="E19" s="75">
        <f t="shared" si="0"/>
        <v>0</v>
      </c>
      <c r="F19" s="75"/>
      <c r="G19" s="75"/>
    </row>
    <row r="20" spans="1:7" s="1" customFormat="1" ht="24.75" customHeight="1">
      <c r="A20" s="99"/>
      <c r="B20" s="99"/>
      <c r="C20" s="99"/>
      <c r="D20" s="99"/>
      <c r="E20" s="75">
        <f t="shared" si="0"/>
        <v>0</v>
      </c>
      <c r="F20" s="75"/>
      <c r="G20" s="75"/>
    </row>
  </sheetData>
  <sheetProtection/>
  <mergeCells count="8">
    <mergeCell ref="A6:D6"/>
    <mergeCell ref="A1:C1"/>
    <mergeCell ref="A2:G2"/>
    <mergeCell ref="A4:C4"/>
    <mergeCell ref="D4:D5"/>
    <mergeCell ref="E4:E5"/>
    <mergeCell ref="F4:F5"/>
    <mergeCell ref="G4:G5"/>
  </mergeCells>
  <printOptions horizontalCentered="1"/>
  <pageMargins left="0.31" right="0.31" top="0.35" bottom="0.35" header="0.31" footer="0.3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高山</dc:creator>
  <cp:keywords/>
  <dc:description/>
  <cp:lastModifiedBy>Smile</cp:lastModifiedBy>
  <cp:lastPrinted>2021-01-26T02:27:22Z</cp:lastPrinted>
  <dcterms:created xsi:type="dcterms:W3CDTF">2019-01-23T04:00:32Z</dcterms:created>
  <dcterms:modified xsi:type="dcterms:W3CDTF">2021-01-26T02:29:59Z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