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财政拨款支出明细表--按功能科目" sheetId="2" r:id="rId2"/>
    <sheet name="财政拨款支出明细表--按经济科目" sheetId="3" r:id="rId3"/>
    <sheet name="三公经费" sheetId="4" r:id="rId4"/>
  </sheets>
  <definedNames>
    <definedName name="_xlnm.Print_Area" localSheetId="1">'财政拨款支出明细表--按功能科目'!$A$1:$J$36</definedName>
    <definedName name="_xlnm.Print_Area" localSheetId="0">'收支预算总表'!$A$1:$D$36</definedName>
    <definedName name="_xlnm.Print_Titles" localSheetId="1">'财政拨款支出明细表--按功能科目'!$1:$5</definedName>
  </definedNames>
  <calcPr fullCalcOnLoad="1"/>
</workbook>
</file>

<file path=xl/sharedStrings.xml><?xml version="1.0" encoding="utf-8"?>
<sst xmlns="http://schemas.openxmlformats.org/spreadsheetml/2006/main" count="144" uniqueCount="135">
  <si>
    <t xml:space="preserve"> </t>
  </si>
  <si>
    <t>单位：元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</si>
  <si>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</si>
  <si>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</si>
  <si>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</si>
  <si>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</si>
  <si>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</si>
  <si>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</si>
  <si>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一、财政拨款</t>
  </si>
  <si>
    <t>一、一般公共服务</t>
  </si>
  <si>
    <t>二、纳入财政专户管理的事业收入</t>
  </si>
  <si>
    <t>二、外交</t>
  </si>
  <si>
    <t>三、上级补助收入</t>
  </si>
  <si>
    <t>三、国防</t>
  </si>
  <si>
    <t>四、事业收入（不含专户管理的事业收入）</t>
  </si>
  <si>
    <t>四、公共安全</t>
  </si>
  <si>
    <t>五、事业单位经营收入</t>
  </si>
  <si>
    <t>五、教育</t>
  </si>
  <si>
    <t>六、附属单位上缴收入</t>
  </si>
  <si>
    <t>六、科学技术</t>
  </si>
  <si>
    <t>七、其他收入</t>
  </si>
  <si>
    <t>七、文化体育传媒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</si>
  <si>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</si>
  <si>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</si>
  <si>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</si>
  <si>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</si>
  <si>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</si>
  <si>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</si>
  <si>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</si>
  <si>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</si>
  <si>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</si>
  <si>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</si>
  <si>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</si>
  <si>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</si>
  <si>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</si>
  <si>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</si>
  <si>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</si>
  <si>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</si>
  <si>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</si>
  <si>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</si>
  <si>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本年收入合计</t>
  </si>
  <si>
    <t>本年支出合计</t>
  </si>
  <si>
    <t>八、用事业基金弥补收支差额</t>
  </si>
  <si>
    <t>九、上年结转</t>
  </si>
  <si>
    <t>六、结转下年</t>
  </si>
  <si>
    <t>收   入   总    计</t>
  </si>
  <si>
    <t>支    出    总    计</t>
  </si>
  <si>
    <t>科目编码</t>
  </si>
  <si>
    <t>科目名称</t>
  </si>
  <si>
    <t>基本支出</t>
  </si>
  <si>
    <t>项目支出</t>
  </si>
  <si>
    <t>类</t>
  </si>
  <si>
    <t>款</t>
  </si>
  <si>
    <t>项</t>
  </si>
  <si>
    <t>合计</t>
  </si>
  <si>
    <t>年度</t>
  </si>
  <si>
    <t>“三公”经费财政拨款预算总额</t>
  </si>
  <si>
    <t>其中：一般公共预算收入</t>
  </si>
  <si>
    <t>按照资金性质分</t>
  </si>
  <si>
    <t>一般公共预算支出</t>
  </si>
  <si>
    <t xml:space="preserve">      政府性基金预算收入</t>
  </si>
  <si>
    <t>政府性基金预算支出</t>
  </si>
  <si>
    <t>支出合计</t>
  </si>
  <si>
    <t>2016年</t>
  </si>
  <si>
    <t>2015年</t>
  </si>
  <si>
    <t>增减额</t>
  </si>
  <si>
    <r>
      <t>按支出内容</t>
    </r>
    <r>
      <rPr>
        <sz val="12"/>
        <color indexed="8"/>
        <rFont val="宋体"/>
        <family val="0"/>
      </rPr>
      <t>分</t>
    </r>
  </si>
  <si>
    <t>项目类别</t>
  </si>
  <si>
    <t>经济分类科目</t>
  </si>
  <si>
    <t>支出合计</t>
  </si>
  <si>
    <t>科目代码</t>
  </si>
  <si>
    <t>科目名称</t>
  </si>
  <si>
    <t>基本支出</t>
  </si>
  <si>
    <t>合计</t>
  </si>
  <si>
    <t>工资福利支出</t>
  </si>
  <si>
    <t>基本工资</t>
  </si>
  <si>
    <t>津贴补贴</t>
  </si>
  <si>
    <t>奖金</t>
  </si>
  <si>
    <t>社会保障缴费</t>
  </si>
  <si>
    <t>其他工资福利支出</t>
  </si>
  <si>
    <t>商品和服务支出</t>
  </si>
  <si>
    <t>办公费</t>
  </si>
  <si>
    <t>水电费</t>
  </si>
  <si>
    <t>邮电费</t>
  </si>
  <si>
    <t>取暖费</t>
  </si>
  <si>
    <t>物业管理费</t>
  </si>
  <si>
    <t>差旅费</t>
  </si>
  <si>
    <t>维修（护）费</t>
  </si>
  <si>
    <t>培训费</t>
  </si>
  <si>
    <t>工会经费</t>
  </si>
  <si>
    <t>福利费</t>
  </si>
  <si>
    <t>公务用车运行维护费</t>
  </si>
  <si>
    <t>其他商品服务支出</t>
  </si>
  <si>
    <t>对个人和家庭补助</t>
  </si>
  <si>
    <t>离休支出</t>
  </si>
  <si>
    <t>退休支出</t>
  </si>
  <si>
    <t>住房公积金</t>
  </si>
  <si>
    <t>提租补贴</t>
  </si>
  <si>
    <t>其他对个人和家庭补助支出</t>
  </si>
  <si>
    <t>国有资本经营预算支出</t>
  </si>
  <si>
    <t>因公出国（境）费用</t>
  </si>
  <si>
    <t>公务接待费</t>
  </si>
  <si>
    <t>公务用车购置费</t>
  </si>
  <si>
    <t>政府网络租赁</t>
  </si>
  <si>
    <t>公务接待费及机动费</t>
  </si>
  <si>
    <r>
      <t xml:space="preserve"> </t>
    </r>
    <r>
      <rPr>
        <b/>
        <sz val="16"/>
        <color indexed="8"/>
        <rFont val="宋体"/>
        <family val="0"/>
      </rPr>
      <t>2016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宋体"/>
        <family val="0"/>
      </rPr>
      <t>北京市门头沟区人民政府办公室</t>
    </r>
    <r>
      <rPr>
        <b/>
        <sz val="16"/>
        <color indexed="8"/>
        <rFont val="宋体"/>
        <family val="0"/>
      </rPr>
      <t>部门收支预算总表</t>
    </r>
  </si>
  <si>
    <t>2016年北京市门头沟区人民政府办公室
部门一般公共预算基本支出预算表</t>
  </si>
  <si>
    <t>2016年北京市门头沟区人民政府办公室部门“三公经费”财政拨款预算表</t>
  </si>
  <si>
    <t xml:space="preserve">  一般行政管理事务</t>
  </si>
  <si>
    <t xml:space="preserve">  法制建设</t>
  </si>
  <si>
    <t xml:space="preserve">  信访事务</t>
  </si>
  <si>
    <t xml:space="preserve">  事业运行</t>
  </si>
  <si>
    <t xml:space="preserve">  其他政府办公厅（室）及相关机构事务支出</t>
  </si>
  <si>
    <t xml:space="preserve">  行政运行</t>
  </si>
  <si>
    <t xml:space="preserve">  其他群众团体事务支出</t>
  </si>
  <si>
    <t xml:space="preserve">  其他党委办公厅（室）及相关机构事务支出</t>
  </si>
  <si>
    <t xml:space="preserve">  其他组织事务支出</t>
  </si>
  <si>
    <t xml:space="preserve">  其他宣传事务支出</t>
  </si>
  <si>
    <t xml:space="preserve">  其他文化支出</t>
  </si>
  <si>
    <t xml:space="preserve">  其他民政管理事务支出</t>
  </si>
  <si>
    <t xml:space="preserve">  归口管理的行政单位离退休</t>
  </si>
  <si>
    <t>2016年北京市门头沟区人民政府办公室部门财政拨款支出预算表</t>
  </si>
  <si>
    <t xml:space="preserve"> 一般公共服务</t>
  </si>
  <si>
    <t xml:space="preserve">  政府办公厅（室）及相关机构事务</t>
  </si>
  <si>
    <t xml:space="preserve">  群众团体事务</t>
  </si>
  <si>
    <t xml:space="preserve">  党委办公厅（室）及相关机构事务</t>
  </si>
  <si>
    <t xml:space="preserve">  组织事务</t>
  </si>
  <si>
    <t xml:space="preserve">  宣传事务</t>
  </si>
  <si>
    <t xml:space="preserve">  统战事务</t>
  </si>
  <si>
    <t xml:space="preserve"> 文化体育与传媒支出</t>
  </si>
  <si>
    <t xml:space="preserve">  文化</t>
  </si>
  <si>
    <t xml:space="preserve"> 社会保障和就业支出</t>
  </si>
  <si>
    <t xml:space="preserve">  民政管理事务</t>
  </si>
  <si>
    <t xml:space="preserve">  行政事业单位离退休</t>
  </si>
  <si>
    <t>单位:元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</si>
</sst>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.00"/>
    <numFmt numFmtId="185" formatCode="#"/>
    <numFmt numFmtId="186" formatCode="#,##0_);[Red]\(#,##0\)"/>
    <numFmt numFmtId="187" formatCode="#,##0.00;[Red]#,#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_ "/>
    <numFmt numFmtId="193" formatCode="0.00_);[Red]\(0.00\)"/>
    <numFmt numFmtId="194" formatCode="#,##0.00_ "/>
    <numFmt numFmtId="195" formatCode="#,##0.00_);[Red]\(#,##0.00\)"/>
    <numFmt numFmtId="196" formatCode="0.000000_);[Red]\(0.000000\)"/>
    <numFmt numFmtId="197" formatCode="0.00_ "/>
  </numFmts>
  <fonts count="31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12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3" fillId="2" borderId="5" applyNumberFormat="0" applyAlignment="0" applyProtection="0"/>
    <xf numFmtId="0" fontId="24" fillId="14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18" borderId="0" applyNumberFormat="0" applyBorder="0" applyAlignment="0" applyProtection="0"/>
    <xf numFmtId="0" fontId="28" fillId="8" borderId="0" applyNumberFormat="0" applyBorder="0" applyAlignment="0" applyProtection="0"/>
    <xf numFmtId="0" fontId="29" fillId="2" borderId="8" applyNumberFormat="0" applyAlignment="0" applyProtection="0"/>
    <xf numFmtId="0" fontId="30" fillId="3" borderId="5" applyNumberFormat="0" applyAlignment="0" applyProtection="0"/>
    <xf numFmtId="0" fontId="1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97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right" vertical="center" shrinkToFit="1"/>
    </xf>
    <xf numFmtId="0" fontId="2" fillId="2" borderId="10" xfId="0" applyFont="1" applyFill="1" applyBorder="1" applyAlignment="1">
      <alignment horizontal="left" vertical="center" shrinkToFit="1"/>
    </xf>
    <xf numFmtId="49" fontId="2" fillId="2" borderId="10" xfId="0" applyNumberFormat="1" applyFont="1" applyFill="1" applyBorder="1" applyAlignment="1">
      <alignment horizontal="right" vertical="center" shrinkToFi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11" xfId="0" applyNumberFormat="1" applyFont="1" applyFill="1" applyBorder="1" applyAlignment="1">
      <alignment horizontal="left" vertical="center" shrinkToFit="1"/>
    </xf>
    <xf numFmtId="184" fontId="2" fillId="2" borderId="11" xfId="0" applyNumberFormat="1" applyFont="1" applyFill="1" applyBorder="1" applyAlignment="1">
      <alignment horizontal="righ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right" vertical="center" shrinkToFit="1"/>
    </xf>
    <xf numFmtId="49" fontId="2" fillId="19" borderId="11" xfId="0" applyNumberFormat="1" applyFont="1" applyFill="1" applyBorder="1" applyAlignment="1">
      <alignment horizontal="left" vertical="center" shrinkToFit="1"/>
    </xf>
    <xf numFmtId="184" fontId="2" fillId="19" borderId="11" xfId="0" applyNumberFormat="1" applyFont="1" applyFill="1" applyBorder="1" applyAlignment="1">
      <alignment horizontal="right" vertical="center" shrinkToFit="1"/>
    </xf>
    <xf numFmtId="49" fontId="2" fillId="20" borderId="11" xfId="0" applyNumberFormat="1" applyFont="1" applyFill="1" applyBorder="1" applyAlignment="1">
      <alignment horizontal="left" vertical="center" shrinkToFit="1"/>
    </xf>
    <xf numFmtId="184" fontId="2" fillId="20" borderId="11" xfId="0" applyNumberFormat="1" applyFont="1" applyFill="1" applyBorder="1" applyAlignment="1">
      <alignment horizontal="right" vertical="center" shrinkToFit="1"/>
    </xf>
    <xf numFmtId="185" fontId="2" fillId="11" borderId="11" xfId="0" applyNumberFormat="1" applyFont="1" applyFill="1" applyBorder="1" applyAlignment="1">
      <alignment horizontal="center" vertical="center" shrinkToFit="1"/>
    </xf>
    <xf numFmtId="49" fontId="2" fillId="11" borderId="11" xfId="0" applyNumberFormat="1" applyFont="1" applyFill="1" applyBorder="1" applyAlignment="1">
      <alignment horizontal="left" vertical="center" shrinkToFit="1"/>
    </xf>
    <xf numFmtId="184" fontId="2" fillId="11" borderId="11" xfId="0" applyNumberFormat="1" applyFont="1" applyFill="1" applyBorder="1" applyAlignment="1">
      <alignment horizontal="right" vertical="center" shrinkToFit="1"/>
    </xf>
    <xf numFmtId="186" fontId="6" fillId="0" borderId="0" xfId="40" applyNumberFormat="1" applyFont="1" applyFill="1" applyAlignment="1">
      <alignment vertical="center" wrapText="1"/>
      <protection/>
    </xf>
    <xf numFmtId="186" fontId="6" fillId="0" borderId="0" xfId="40" applyNumberFormat="1" applyFont="1" applyFill="1" applyBorder="1" applyAlignment="1">
      <alignment horizontal="right" vertical="center" wrapText="1"/>
      <protection/>
    </xf>
    <xf numFmtId="186" fontId="7" fillId="0" borderId="0" xfId="40" applyNumberFormat="1" applyFont="1" applyFill="1" applyAlignment="1">
      <alignment vertical="center" wrapText="1"/>
      <protection/>
    </xf>
    <xf numFmtId="186" fontId="6" fillId="0" borderId="0" xfId="40" applyNumberFormat="1" applyFont="1" applyFill="1" applyAlignment="1">
      <alignment horizontal="center" vertical="center" wrapText="1"/>
      <protection/>
    </xf>
    <xf numFmtId="0" fontId="0" fillId="0" borderId="0" xfId="40" applyFill="1">
      <alignment vertical="center"/>
      <protection/>
    </xf>
    <xf numFmtId="186" fontId="6" fillId="0" borderId="0" xfId="40" applyNumberFormat="1" applyFont="1" applyFill="1" applyBorder="1" applyAlignment="1">
      <alignment horizontal="center" vertical="center" wrapText="1"/>
      <protection/>
    </xf>
    <xf numFmtId="49" fontId="2" fillId="2" borderId="12" xfId="0" applyNumberFormat="1" applyFont="1" applyFill="1" applyBorder="1" applyAlignment="1">
      <alignment horizontal="center" vertical="center" wrapText="1" shrinkToFit="1"/>
    </xf>
    <xf numFmtId="49" fontId="2" fillId="2" borderId="1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2" fillId="2" borderId="13" xfId="0" applyFont="1" applyFill="1" applyBorder="1" applyAlignment="1">
      <alignment horizontal="center" vertical="center" wrapText="1"/>
    </xf>
    <xf numFmtId="0" fontId="0" fillId="21" borderId="11" xfId="0" applyFont="1" applyFill="1" applyBorder="1" applyAlignment="1">
      <alignment horizontal="center" vertical="center" wrapText="1"/>
    </xf>
    <xf numFmtId="0" fontId="10" fillId="2" borderId="13" xfId="40" applyFont="1" applyFill="1" applyBorder="1" applyAlignment="1">
      <alignment horizontal="center" vertical="center"/>
      <protection/>
    </xf>
    <xf numFmtId="0" fontId="6" fillId="0" borderId="0" xfId="40" applyNumberFormat="1" applyFont="1" applyFill="1" applyAlignment="1">
      <alignment horizontal="center" vertical="center" wrapText="1"/>
      <protection/>
    </xf>
    <xf numFmtId="186" fontId="7" fillId="0" borderId="13" xfId="40" applyNumberFormat="1" applyFont="1" applyFill="1" applyBorder="1" applyAlignment="1">
      <alignment horizontal="center" vertical="center" wrapText="1"/>
      <protection/>
    </xf>
    <xf numFmtId="0" fontId="7" fillId="0" borderId="13" xfId="40" applyNumberFormat="1" applyFont="1" applyFill="1" applyBorder="1" applyAlignment="1">
      <alignment horizontal="center" vertical="center" wrapText="1"/>
      <protection/>
    </xf>
    <xf numFmtId="0" fontId="6" fillId="21" borderId="13" xfId="40" applyNumberFormat="1" applyFont="1" applyFill="1" applyBorder="1" applyAlignment="1">
      <alignment horizontal="center" vertical="center" wrapText="1"/>
      <protection/>
    </xf>
    <xf numFmtId="186" fontId="6" fillId="21" borderId="13" xfId="40" applyNumberFormat="1" applyFont="1" applyFill="1" applyBorder="1" applyAlignment="1">
      <alignment horizontal="center" vertical="center" wrapText="1"/>
      <protection/>
    </xf>
    <xf numFmtId="0" fontId="6" fillId="0" borderId="13" xfId="40" applyNumberFormat="1" applyFont="1" applyFill="1" applyBorder="1" applyAlignment="1">
      <alignment horizontal="center" vertical="center" wrapText="1"/>
      <protection/>
    </xf>
    <xf numFmtId="186" fontId="6" fillId="0" borderId="13" xfId="40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49" fontId="2" fillId="21" borderId="11" xfId="0" applyNumberFormat="1" applyFont="1" applyFill="1" applyBorder="1" applyAlignment="1">
      <alignment horizontal="left" vertical="center" shrinkToFit="1"/>
    </xf>
    <xf numFmtId="0" fontId="12" fillId="2" borderId="13" xfId="0" applyFont="1" applyFill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2" fillId="2" borderId="0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2" fillId="19" borderId="11" xfId="0" applyFont="1" applyFill="1" applyBorder="1" applyAlignment="1">
      <alignment horizontal="center" vertical="center" shrinkToFit="1"/>
    </xf>
    <xf numFmtId="0" fontId="2" fillId="20" borderId="11" xfId="0" applyFont="1" applyFill="1" applyBorder="1" applyAlignment="1">
      <alignment horizontal="center" vertical="center" shrinkToFit="1"/>
    </xf>
    <xf numFmtId="0" fontId="2" fillId="11" borderId="11" xfId="0" applyFont="1" applyFill="1" applyBorder="1" applyAlignment="1" quotePrefix="1">
      <alignment horizontal="center" vertical="center" shrinkToFit="1"/>
    </xf>
    <xf numFmtId="0" fontId="2" fillId="11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 shrinkToFit="1"/>
    </xf>
    <xf numFmtId="0" fontId="2" fillId="2" borderId="10" xfId="0" applyFont="1" applyFill="1" applyBorder="1" applyAlignment="1">
      <alignment horizontal="center" vertical="center" shrinkToFit="1"/>
    </xf>
    <xf numFmtId="185" fontId="2" fillId="20" borderId="11" xfId="0" applyNumberFormat="1" applyFont="1" applyFill="1" applyBorder="1" applyAlignment="1">
      <alignment horizontal="center" vertical="center" shrinkToFit="1"/>
    </xf>
    <xf numFmtId="187" fontId="0" fillId="0" borderId="11" xfId="0" applyNumberFormat="1" applyBorder="1" applyAlignment="1">
      <alignment horizontal="center" vertical="center" wrapText="1"/>
    </xf>
    <xf numFmtId="194" fontId="9" fillId="0" borderId="13" xfId="40" applyNumberFormat="1" applyFont="1" applyFill="1" applyBorder="1" applyAlignment="1">
      <alignment horizontal="center" vertical="center"/>
      <protection/>
    </xf>
    <xf numFmtId="185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 quotePrefix="1">
      <alignment horizontal="center" vertical="center" shrinkToFit="1"/>
    </xf>
    <xf numFmtId="49" fontId="2" fillId="0" borderId="11" xfId="0" applyNumberFormat="1" applyFont="1" applyFill="1" applyBorder="1" applyAlignment="1">
      <alignment horizontal="left" vertical="center" shrinkToFit="1"/>
    </xf>
    <xf numFmtId="184" fontId="2" fillId="0" borderId="11" xfId="0" applyNumberFormat="1" applyFont="1" applyFill="1" applyBorder="1" applyAlignment="1">
      <alignment horizontal="right" vertical="center" shrinkToFit="1"/>
    </xf>
    <xf numFmtId="187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95" fontId="6" fillId="0" borderId="14" xfId="40" applyNumberFormat="1" applyFont="1" applyFill="1" applyBorder="1" applyAlignment="1">
      <alignment horizontal="right" vertical="center" wrapText="1"/>
      <protection/>
    </xf>
    <xf numFmtId="195" fontId="7" fillId="0" borderId="15" xfId="40" applyNumberFormat="1" applyFont="1" applyFill="1" applyBorder="1" applyAlignment="1">
      <alignment horizontal="right" vertical="center" wrapText="1"/>
      <protection/>
    </xf>
    <xf numFmtId="195" fontId="6" fillId="21" borderId="13" xfId="40" applyNumberFormat="1" applyFont="1" applyFill="1" applyBorder="1" applyAlignment="1">
      <alignment vertical="center" wrapText="1"/>
      <protection/>
    </xf>
    <xf numFmtId="195" fontId="6" fillId="0" borderId="13" xfId="40" applyNumberFormat="1" applyFont="1" applyFill="1" applyBorder="1" applyAlignment="1">
      <alignment vertical="center" wrapText="1"/>
      <protection/>
    </xf>
    <xf numFmtId="195" fontId="6" fillId="0" borderId="0" xfId="40" applyNumberFormat="1" applyFont="1" applyFill="1" applyAlignment="1">
      <alignment vertical="center" wrapText="1"/>
      <protection/>
    </xf>
    <xf numFmtId="194" fontId="9" fillId="0" borderId="0" xfId="40" applyNumberFormat="1" applyFont="1" applyFill="1" applyBorder="1" applyAlignment="1">
      <alignment horizontal="center" vertical="center"/>
      <protection/>
    </xf>
    <xf numFmtId="197" fontId="0" fillId="0" borderId="0" xfId="40" applyNumberFormat="1" applyFill="1" applyAlignment="1">
      <alignment horizontal="center" vertical="center"/>
      <protection/>
    </xf>
    <xf numFmtId="194" fontId="9" fillId="0" borderId="13" xfId="40" applyNumberFormat="1" applyFont="1" applyFill="1" applyBorder="1" applyAlignment="1">
      <alignment horizontal="center" vertical="center"/>
      <protection/>
    </xf>
    <xf numFmtId="49" fontId="4" fillId="2" borderId="0" xfId="0" applyNumberFormat="1" applyFont="1" applyFill="1" applyBorder="1" applyAlignment="1">
      <alignment horizontal="center" vertical="center" shrinkToFit="1"/>
    </xf>
    <xf numFmtId="49" fontId="4" fillId="2" borderId="0" xfId="0" applyNumberFormat="1" applyFont="1" applyFill="1" applyBorder="1" applyAlignment="1">
      <alignment horizontal="center" vertical="center" shrinkToFit="1"/>
    </xf>
    <xf numFmtId="49" fontId="2" fillId="2" borderId="11" xfId="0" applyNumberFormat="1" applyFont="1" applyFill="1" applyBorder="1" applyAlignment="1">
      <alignment horizontal="center" vertical="center" shrinkToFit="1"/>
    </xf>
    <xf numFmtId="0" fontId="0" fillId="21" borderId="16" xfId="0" applyFont="1" applyFill="1" applyBorder="1" applyAlignment="1">
      <alignment horizontal="center" vertical="center" wrapText="1"/>
    </xf>
    <xf numFmtId="0" fontId="0" fillId="21" borderId="17" xfId="0" applyFont="1" applyFill="1" applyBorder="1" applyAlignment="1">
      <alignment horizontal="center" vertical="center" wrapText="1"/>
    </xf>
    <xf numFmtId="0" fontId="0" fillId="21" borderId="18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16" xfId="0" applyNumberFormat="1" applyFont="1" applyFill="1" applyBorder="1" applyAlignment="1">
      <alignment horizontal="center" vertical="center" wrapText="1" shrinkToFit="1"/>
    </xf>
    <xf numFmtId="49" fontId="2" fillId="2" borderId="18" xfId="0" applyNumberFormat="1" applyFont="1" applyFill="1" applyBorder="1" applyAlignment="1">
      <alignment horizontal="center" vertical="center" wrapText="1" shrinkToFit="1"/>
    </xf>
    <xf numFmtId="186" fontId="8" fillId="0" borderId="19" xfId="40" applyNumberFormat="1" applyFont="1" applyFill="1" applyBorder="1" applyAlignment="1">
      <alignment horizontal="center" vertical="center" wrapText="1" shrinkToFit="1"/>
      <protection/>
    </xf>
    <xf numFmtId="186" fontId="8" fillId="0" borderId="20" xfId="40" applyNumberFormat="1" applyFont="1" applyFill="1" applyBorder="1" applyAlignment="1">
      <alignment horizontal="center" vertical="center" wrapText="1" shrinkToFit="1"/>
      <protection/>
    </xf>
    <xf numFmtId="186" fontId="8" fillId="0" borderId="15" xfId="40" applyNumberFormat="1" applyFont="1" applyFill="1" applyBorder="1" applyAlignment="1">
      <alignment horizontal="center" vertical="center" wrapText="1" shrinkToFit="1"/>
      <protection/>
    </xf>
    <xf numFmtId="0" fontId="7" fillId="0" borderId="21" xfId="40" applyNumberFormat="1" applyFont="1" applyFill="1" applyBorder="1" applyAlignment="1">
      <alignment horizontal="center" vertical="center" wrapText="1"/>
      <protection/>
    </xf>
    <xf numFmtId="0" fontId="7" fillId="0" borderId="22" xfId="40" applyNumberFormat="1" applyFont="1" applyFill="1" applyBorder="1" applyAlignment="1">
      <alignment horizontal="center" vertical="center" wrapText="1"/>
      <protection/>
    </xf>
    <xf numFmtId="186" fontId="11" fillId="0" borderId="0" xfId="40" applyNumberFormat="1" applyFont="1" applyFill="1" applyAlignment="1">
      <alignment horizontal="center" vertical="center" wrapText="1"/>
      <protection/>
    </xf>
    <xf numFmtId="186" fontId="11" fillId="0" borderId="0" xfId="40" applyNumberFormat="1" applyFont="1" applyFill="1" applyAlignment="1">
      <alignment horizontal="center" vertical="center" wrapText="1"/>
      <protection/>
    </xf>
    <xf numFmtId="195" fontId="7" fillId="0" borderId="19" xfId="40" applyNumberFormat="1" applyFont="1" applyFill="1" applyBorder="1" applyAlignment="1">
      <alignment horizontal="center" vertical="center" wrapText="1"/>
      <protection/>
    </xf>
    <xf numFmtId="195" fontId="7" fillId="0" borderId="15" xfId="40" applyNumberFormat="1" applyFont="1" applyFill="1" applyBorder="1" applyAlignment="1">
      <alignment horizontal="center" vertical="center" wrapText="1"/>
      <protection/>
    </xf>
    <xf numFmtId="186" fontId="7" fillId="0" borderId="19" xfId="40" applyNumberFormat="1" applyFont="1" applyFill="1" applyBorder="1" applyAlignment="1">
      <alignment horizontal="center" vertical="center" wrapText="1"/>
      <protection/>
    </xf>
    <xf numFmtId="186" fontId="7" fillId="0" borderId="15" xfId="40" applyNumberFormat="1" applyFont="1" applyFill="1" applyBorder="1" applyAlignment="1">
      <alignment horizontal="center" vertical="center" wrapText="1"/>
      <protection/>
    </xf>
    <xf numFmtId="186" fontId="7" fillId="0" borderId="13" xfId="40" applyNumberFormat="1" applyFont="1" applyFill="1" applyBorder="1" applyAlignment="1">
      <alignment horizontal="center" vertical="center" wrapText="1"/>
      <protection/>
    </xf>
    <xf numFmtId="0" fontId="11" fillId="2" borderId="0" xfId="40" applyFont="1" applyFill="1" applyBorder="1" applyAlignment="1">
      <alignment horizontal="center" vertical="center" shrinkToFit="1"/>
      <protection/>
    </xf>
    <xf numFmtId="0" fontId="11" fillId="2" borderId="0" xfId="40" applyFont="1" applyFill="1" applyBorder="1" applyAlignment="1">
      <alignment horizontal="center" vertical="center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PageLayoutView="0" workbookViewId="0" topLeftCell="A1">
      <selection activeCell="D33" sqref="D33"/>
    </sheetView>
  </sheetViews>
  <sheetFormatPr defaultColWidth="9.00390625" defaultRowHeight="14.25"/>
  <cols>
    <col min="1" max="1" width="38.375" style="0" customWidth="1"/>
    <col min="2" max="2" width="26.00390625" style="0" customWidth="1"/>
    <col min="3" max="3" width="37.375" style="0" customWidth="1"/>
    <col min="4" max="4" width="18.25390625" style="0" customWidth="1"/>
  </cols>
  <sheetData>
    <row r="1" spans="1:5" ht="16.5" customHeight="1">
      <c r="A1" s="1"/>
      <c r="B1" s="2"/>
      <c r="C1" s="1"/>
      <c r="D1" s="3"/>
      <c r="E1" t="s">
        <v>0</v>
      </c>
    </row>
    <row r="2" spans="1:4" ht="29.25" customHeight="1">
      <c r="A2" s="73" t="s">
        <v>105</v>
      </c>
      <c r="B2" s="74"/>
      <c r="C2" s="74"/>
      <c r="D2" s="74"/>
    </row>
    <row r="3" spans="1:4" ht="21" customHeight="1">
      <c r="A3" s="4"/>
      <c r="B3" s="4"/>
      <c r="C3" s="4"/>
      <c r="D3" s="5" t="s">
        <v>1</v>
      </c>
    </row>
    <row r="4" spans="1:4" ht="21" customHeight="1">
      <c r="A4" s="75" t="s">
        <v>2</v>
      </c>
      <c r="B4" s="75"/>
      <c r="C4" s="75" t="s">
        <v>3</v>
      </c>
      <c r="D4" s="75"/>
    </row>
    <row r="5" spans="1:4" ht="21" customHeight="1">
      <c r="A5" s="6" t="s">
        <v>4</v>
      </c>
      <c r="B5" s="6" t="s">
        <v>5</v>
      </c>
      <c r="C5" s="6" t="s">
        <v>6</v>
      </c>
      <c r="D5" s="6" t="s">
        <v>7</v>
      </c>
    </row>
    <row r="6" spans="1:4" ht="21" customHeight="1">
      <c r="A6" s="7" t="s">
        <v>8</v>
      </c>
      <c r="B6" s="8">
        <v>99521121.28</v>
      </c>
      <c r="C6" s="7" t="s">
        <v>9</v>
      </c>
      <c r="D6" s="8">
        <v>86556663.24</v>
      </c>
    </row>
    <row r="7" spans="1:4" ht="21" customHeight="1">
      <c r="A7" s="42" t="s">
        <v>57</v>
      </c>
      <c r="B7" s="8">
        <v>99521121.28</v>
      </c>
      <c r="C7" s="7" t="s">
        <v>11</v>
      </c>
      <c r="D7" s="8"/>
    </row>
    <row r="8" spans="1:4" ht="21" customHeight="1">
      <c r="A8" s="42" t="s">
        <v>60</v>
      </c>
      <c r="B8" s="8"/>
      <c r="C8" s="7" t="s">
        <v>13</v>
      </c>
      <c r="D8" s="8"/>
    </row>
    <row r="9" spans="1:4" ht="21" customHeight="1">
      <c r="A9" s="7" t="s">
        <v>10</v>
      </c>
      <c r="B9" s="8"/>
      <c r="C9" s="7" t="s">
        <v>15</v>
      </c>
      <c r="D9" s="8"/>
    </row>
    <row r="10" spans="1:4" ht="21" customHeight="1">
      <c r="A10" s="7" t="s">
        <v>12</v>
      </c>
      <c r="B10" s="8"/>
      <c r="C10" s="7" t="s">
        <v>17</v>
      </c>
      <c r="D10" s="8"/>
    </row>
    <row r="11" spans="1:4" ht="21" customHeight="1">
      <c r="A11" s="7" t="s">
        <v>14</v>
      </c>
      <c r="B11" s="8"/>
      <c r="C11" s="7" t="s">
        <v>19</v>
      </c>
      <c r="D11" s="8"/>
    </row>
    <row r="12" spans="1:4" ht="21" customHeight="1">
      <c r="A12" s="7" t="s">
        <v>16</v>
      </c>
      <c r="B12" s="8"/>
      <c r="C12" s="7" t="s">
        <v>21</v>
      </c>
      <c r="D12" s="8">
        <v>2791832</v>
      </c>
    </row>
    <row r="13" spans="1:4" ht="21" customHeight="1">
      <c r="A13" s="7" t="s">
        <v>18</v>
      </c>
      <c r="B13" s="8"/>
      <c r="C13" s="7" t="s">
        <v>22</v>
      </c>
      <c r="D13" s="8">
        <v>10172626.04</v>
      </c>
    </row>
    <row r="14" spans="1:4" ht="21" customHeight="1">
      <c r="A14" s="7" t="s">
        <v>20</v>
      </c>
      <c r="B14" s="8"/>
      <c r="C14" s="7" t="s">
        <v>23</v>
      </c>
      <c r="D14" s="8"/>
    </row>
    <row r="15" spans="1:4" ht="21" customHeight="1">
      <c r="A15" s="9"/>
      <c r="B15" s="8"/>
      <c r="C15" s="7" t="s">
        <v>24</v>
      </c>
      <c r="D15" s="8"/>
    </row>
    <row r="16" spans="1:4" ht="21" customHeight="1">
      <c r="A16" s="9"/>
      <c r="B16" s="8"/>
      <c r="C16" s="7" t="s">
        <v>25</v>
      </c>
      <c r="D16" s="8"/>
    </row>
    <row r="17" spans="1:4" ht="21" customHeight="1">
      <c r="A17" s="9"/>
      <c r="B17" s="8"/>
      <c r="C17" s="7" t="s">
        <v>26</v>
      </c>
      <c r="D17" s="8"/>
    </row>
    <row r="18" spans="1:4" ht="21" customHeight="1">
      <c r="A18" s="9"/>
      <c r="B18" s="8"/>
      <c r="C18" s="7" t="s">
        <v>27</v>
      </c>
      <c r="D18" s="8"/>
    </row>
    <row r="19" spans="1:4" ht="21" customHeight="1">
      <c r="A19" s="9"/>
      <c r="B19" s="8"/>
      <c r="C19" s="7" t="s">
        <v>28</v>
      </c>
      <c r="D19" s="8"/>
    </row>
    <row r="20" spans="1:4" ht="21" customHeight="1">
      <c r="A20" s="9"/>
      <c r="B20" s="8"/>
      <c r="C20" s="7" t="s">
        <v>29</v>
      </c>
      <c r="D20" s="8"/>
    </row>
    <row r="21" spans="1:4" ht="21" customHeight="1">
      <c r="A21" s="9"/>
      <c r="B21" s="8"/>
      <c r="C21" s="7" t="s">
        <v>30</v>
      </c>
      <c r="D21" s="8"/>
    </row>
    <row r="22" spans="1:4" ht="21" customHeight="1">
      <c r="A22" s="9"/>
      <c r="B22" s="8"/>
      <c r="C22" s="7" t="s">
        <v>31</v>
      </c>
      <c r="D22" s="8"/>
    </row>
    <row r="23" spans="1:4" ht="21" customHeight="1">
      <c r="A23" s="9"/>
      <c r="B23" s="8"/>
      <c r="C23" s="7" t="s">
        <v>32</v>
      </c>
      <c r="D23" s="8"/>
    </row>
    <row r="24" spans="1:4" ht="21" customHeight="1">
      <c r="A24" s="9"/>
      <c r="B24" s="8"/>
      <c r="C24" s="7" t="s">
        <v>33</v>
      </c>
      <c r="D24" s="8"/>
    </row>
    <row r="25" spans="1:4" ht="21" customHeight="1">
      <c r="A25" s="9"/>
      <c r="B25" s="8"/>
      <c r="C25" s="7" t="s">
        <v>34</v>
      </c>
      <c r="D25" s="8"/>
    </row>
    <row r="26" spans="1:4" ht="21" customHeight="1">
      <c r="A26" s="9"/>
      <c r="B26" s="8"/>
      <c r="C26" s="7" t="s">
        <v>35</v>
      </c>
      <c r="D26" s="8"/>
    </row>
    <row r="27" spans="1:4" ht="21" customHeight="1">
      <c r="A27" s="9"/>
      <c r="B27" s="8"/>
      <c r="C27" s="7" t="s">
        <v>36</v>
      </c>
      <c r="D27" s="8"/>
    </row>
    <row r="28" spans="1:4" ht="21" customHeight="1">
      <c r="A28" s="9"/>
      <c r="B28" s="8"/>
      <c r="C28" s="7" t="s">
        <v>37</v>
      </c>
      <c r="D28" s="8"/>
    </row>
    <row r="29" spans="1:4" ht="21" customHeight="1">
      <c r="A29" s="9"/>
      <c r="B29" s="8"/>
      <c r="C29" s="7" t="s">
        <v>38</v>
      </c>
      <c r="D29" s="8"/>
    </row>
    <row r="30" spans="1:4" ht="21" customHeight="1">
      <c r="A30" s="9"/>
      <c r="B30" s="8"/>
      <c r="C30" s="7" t="s">
        <v>39</v>
      </c>
      <c r="D30" s="8"/>
    </row>
    <row r="31" spans="1:4" ht="21" customHeight="1">
      <c r="A31" s="7" t="s">
        <v>40</v>
      </c>
      <c r="B31" s="8">
        <v>99521121.28</v>
      </c>
      <c r="C31" s="7" t="s">
        <v>41</v>
      </c>
      <c r="D31" s="8">
        <v>99521121.28</v>
      </c>
    </row>
    <row r="32" spans="1:4" ht="21" customHeight="1">
      <c r="A32" s="7" t="s">
        <v>42</v>
      </c>
      <c r="B32" s="8"/>
      <c r="C32" s="9"/>
      <c r="D32" s="8"/>
    </row>
    <row r="33" spans="1:4" ht="21" customHeight="1">
      <c r="A33" s="7" t="s">
        <v>43</v>
      </c>
      <c r="B33" s="8"/>
      <c r="C33" s="7" t="s">
        <v>44</v>
      </c>
      <c r="D33" s="8"/>
    </row>
    <row r="34" spans="1:4" ht="21" customHeight="1">
      <c r="A34" s="9"/>
      <c r="B34" s="8"/>
      <c r="C34" s="9"/>
      <c r="D34" s="8"/>
    </row>
    <row r="35" spans="1:4" ht="21" customHeight="1">
      <c r="A35" s="9"/>
      <c r="B35" s="8"/>
      <c r="C35" s="9"/>
      <c r="D35" s="8"/>
    </row>
    <row r="36" spans="1:4" ht="21" customHeight="1">
      <c r="A36" s="6" t="s">
        <v>45</v>
      </c>
      <c r="B36" s="8">
        <v>99521121.28</v>
      </c>
      <c r="C36" s="6" t="s">
        <v>46</v>
      </c>
      <c r="D36" s="8">
        <v>99521121.28</v>
      </c>
    </row>
  </sheetData>
  <sheetProtection/>
  <mergeCells count="3">
    <mergeCell ref="A2:D2"/>
    <mergeCell ref="A4:B4"/>
    <mergeCell ref="C4:D4"/>
  </mergeCells>
  <printOptions/>
  <pageMargins left="0.32" right="0.32" top="0.49" bottom="0.47" header="0.49" footer="0.47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F46" sqref="F46"/>
    </sheetView>
  </sheetViews>
  <sheetFormatPr defaultColWidth="9.00390625" defaultRowHeight="14.25"/>
  <cols>
    <col min="1" max="2" width="7.625" style="51" customWidth="1"/>
    <col min="3" max="3" width="10.625" style="51" customWidth="1"/>
    <col min="4" max="4" width="42.625" style="0" customWidth="1"/>
    <col min="5" max="5" width="17.375" style="0" customWidth="1"/>
    <col min="6" max="7" width="18.75390625" style="0" customWidth="1"/>
    <col min="8" max="8" width="20.50390625" style="27" customWidth="1"/>
    <col min="9" max="9" width="22.00390625" style="27" customWidth="1"/>
    <col min="10" max="10" width="25.375" style="0" customWidth="1"/>
  </cols>
  <sheetData>
    <row r="1" spans="1:10" ht="18.75" customHeight="1">
      <c r="A1" s="52"/>
      <c r="B1" s="45"/>
      <c r="C1" s="45"/>
      <c r="D1" s="1"/>
      <c r="E1" s="1"/>
      <c r="F1" s="1"/>
      <c r="G1" s="3"/>
      <c r="H1" s="3" t="s">
        <v>0</v>
      </c>
      <c r="I1" s="3"/>
      <c r="J1" s="3"/>
    </row>
    <row r="2" spans="1:10" ht="32.25" customHeight="1">
      <c r="A2" s="73" t="s">
        <v>121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8" customHeight="1">
      <c r="A3" s="53"/>
      <c r="B3" s="46"/>
      <c r="C3" s="46"/>
      <c r="D3" s="10"/>
      <c r="E3" s="10"/>
      <c r="F3" s="11"/>
      <c r="G3" s="3"/>
      <c r="H3" s="3"/>
      <c r="I3" s="3"/>
      <c r="J3" s="5" t="s">
        <v>1</v>
      </c>
    </row>
    <row r="4" spans="1:10" ht="22.5" customHeight="1">
      <c r="A4" s="75" t="s">
        <v>47</v>
      </c>
      <c r="B4" s="75"/>
      <c r="C4" s="75"/>
      <c r="D4" s="79" t="s">
        <v>48</v>
      </c>
      <c r="E4" s="80" t="s">
        <v>62</v>
      </c>
      <c r="F4" s="81" t="s">
        <v>66</v>
      </c>
      <c r="G4" s="82"/>
      <c r="H4" s="76" t="s">
        <v>58</v>
      </c>
      <c r="I4" s="77"/>
      <c r="J4" s="78"/>
    </row>
    <row r="5" spans="1:10" ht="22.5" customHeight="1">
      <c r="A5" s="6" t="s">
        <v>51</v>
      </c>
      <c r="B5" s="6" t="s">
        <v>52</v>
      </c>
      <c r="C5" s="6" t="s">
        <v>53</v>
      </c>
      <c r="D5" s="79"/>
      <c r="E5" s="75"/>
      <c r="F5" s="25" t="s">
        <v>49</v>
      </c>
      <c r="G5" s="26" t="s">
        <v>50</v>
      </c>
      <c r="H5" s="32" t="s">
        <v>59</v>
      </c>
      <c r="I5" s="32" t="s">
        <v>61</v>
      </c>
      <c r="J5" s="32" t="s">
        <v>99</v>
      </c>
    </row>
    <row r="6" spans="1:10" ht="22.5" customHeight="1">
      <c r="A6" s="47"/>
      <c r="B6" s="47"/>
      <c r="C6" s="47"/>
      <c r="D6" s="12" t="s">
        <v>54</v>
      </c>
      <c r="E6" s="13">
        <f>E7+E29+E32</f>
        <v>99521121.28</v>
      </c>
      <c r="F6" s="13">
        <f>F7+F32</f>
        <v>58472196.28</v>
      </c>
      <c r="G6" s="13">
        <f>G7+G29+G32</f>
        <v>41048925</v>
      </c>
      <c r="H6" s="55">
        <v>99521121.28</v>
      </c>
      <c r="I6" s="28"/>
      <c r="J6" s="41"/>
    </row>
    <row r="7" spans="1:10" ht="22.5" customHeight="1">
      <c r="A7" s="54">
        <v>201</v>
      </c>
      <c r="B7" s="48"/>
      <c r="C7" s="48"/>
      <c r="D7" s="14" t="s">
        <v>122</v>
      </c>
      <c r="E7" s="15">
        <f>E8+E15+E18+E21+E24+E27</f>
        <v>86556663.24000001</v>
      </c>
      <c r="F7" s="15">
        <f>F8</f>
        <v>49030090.24</v>
      </c>
      <c r="G7" s="15">
        <f>G8+G15+G18+G21+G24+G27</f>
        <v>37526573</v>
      </c>
      <c r="H7" s="55">
        <v>86556663.24000001</v>
      </c>
      <c r="I7" s="28"/>
      <c r="J7" s="41"/>
    </row>
    <row r="8" spans="1:10" ht="22.5" customHeight="1">
      <c r="A8" s="16">
        <v>201</v>
      </c>
      <c r="B8" s="16">
        <v>20103</v>
      </c>
      <c r="C8" s="49"/>
      <c r="D8" s="17" t="s">
        <v>123</v>
      </c>
      <c r="E8" s="18">
        <f>SUM(E9:E14)</f>
        <v>55104182.24</v>
      </c>
      <c r="F8" s="18">
        <f>F9+F13</f>
        <v>49030090.24</v>
      </c>
      <c r="G8" s="18">
        <f>SUM(G10:G14)</f>
        <v>6074092</v>
      </c>
      <c r="H8" s="55">
        <v>55104182.24</v>
      </c>
      <c r="I8" s="28"/>
      <c r="J8" s="41"/>
    </row>
    <row r="9" spans="1:10" s="64" customFormat="1" ht="22.5" customHeight="1">
      <c r="A9" s="57">
        <v>201</v>
      </c>
      <c r="B9" s="57">
        <v>20103</v>
      </c>
      <c r="C9" s="58">
        <v>2010301</v>
      </c>
      <c r="D9" s="59" t="s">
        <v>113</v>
      </c>
      <c r="E9" s="60">
        <f aca="true" t="shared" si="0" ref="E9:E14">F9+G9</f>
        <v>45275668.34</v>
      </c>
      <c r="F9" s="60">
        <v>45275668.34</v>
      </c>
      <c r="G9" s="60"/>
      <c r="H9" s="61">
        <v>45275668.34</v>
      </c>
      <c r="I9" s="62"/>
      <c r="J9" s="63"/>
    </row>
    <row r="10" spans="1:10" s="64" customFormat="1" ht="22.5" customHeight="1">
      <c r="A10" s="57">
        <v>201</v>
      </c>
      <c r="B10" s="57">
        <v>20103</v>
      </c>
      <c r="C10" s="58">
        <v>2010302</v>
      </c>
      <c r="D10" s="59" t="s">
        <v>108</v>
      </c>
      <c r="E10" s="60">
        <f t="shared" si="0"/>
        <v>3967104</v>
      </c>
      <c r="F10" s="60"/>
      <c r="G10" s="60">
        <v>3967104</v>
      </c>
      <c r="H10" s="61">
        <v>3967104</v>
      </c>
      <c r="I10" s="62"/>
      <c r="J10" s="63"/>
    </row>
    <row r="11" spans="1:10" s="64" customFormat="1" ht="22.5" customHeight="1">
      <c r="A11" s="57">
        <v>201</v>
      </c>
      <c r="B11" s="57">
        <v>20103</v>
      </c>
      <c r="C11" s="58">
        <v>2010307</v>
      </c>
      <c r="D11" s="59" t="s">
        <v>109</v>
      </c>
      <c r="E11" s="60">
        <f t="shared" si="0"/>
        <v>320000</v>
      </c>
      <c r="F11" s="60"/>
      <c r="G11" s="60">
        <v>320000</v>
      </c>
      <c r="H11" s="61">
        <v>320000</v>
      </c>
      <c r="I11" s="62"/>
      <c r="J11" s="63"/>
    </row>
    <row r="12" spans="1:10" s="64" customFormat="1" ht="22.5" customHeight="1">
      <c r="A12" s="57">
        <v>201</v>
      </c>
      <c r="B12" s="57">
        <v>20103</v>
      </c>
      <c r="C12" s="58">
        <v>2010308</v>
      </c>
      <c r="D12" s="59" t="s">
        <v>110</v>
      </c>
      <c r="E12" s="60">
        <f t="shared" si="0"/>
        <v>1297400</v>
      </c>
      <c r="F12" s="60"/>
      <c r="G12" s="60">
        <v>1297400</v>
      </c>
      <c r="H12" s="61">
        <v>1297400</v>
      </c>
      <c r="I12" s="62"/>
      <c r="J12" s="63"/>
    </row>
    <row r="13" spans="1:10" s="64" customFormat="1" ht="22.5" customHeight="1">
      <c r="A13" s="57">
        <v>201</v>
      </c>
      <c r="B13" s="57">
        <v>20103</v>
      </c>
      <c r="C13" s="58">
        <v>2010350</v>
      </c>
      <c r="D13" s="59" t="s">
        <v>111</v>
      </c>
      <c r="E13" s="60">
        <f t="shared" si="0"/>
        <v>3754421.9</v>
      </c>
      <c r="F13" s="60">
        <v>3754421.9</v>
      </c>
      <c r="G13" s="60"/>
      <c r="H13" s="61">
        <v>3754421.9</v>
      </c>
      <c r="I13" s="62"/>
      <c r="J13" s="63"/>
    </row>
    <row r="14" spans="1:10" s="64" customFormat="1" ht="22.5" customHeight="1">
      <c r="A14" s="57">
        <v>201</v>
      </c>
      <c r="B14" s="57">
        <v>20103</v>
      </c>
      <c r="C14" s="58">
        <v>2010399</v>
      </c>
      <c r="D14" s="59" t="s">
        <v>112</v>
      </c>
      <c r="E14" s="60">
        <f t="shared" si="0"/>
        <v>489588</v>
      </c>
      <c r="F14" s="60"/>
      <c r="G14" s="60">
        <v>489588</v>
      </c>
      <c r="H14" s="61">
        <v>489588</v>
      </c>
      <c r="I14" s="62"/>
      <c r="J14" s="63"/>
    </row>
    <row r="15" spans="1:10" ht="22.5" customHeight="1">
      <c r="A15" s="16">
        <v>201</v>
      </c>
      <c r="B15" s="16">
        <v>20129</v>
      </c>
      <c r="C15" s="50"/>
      <c r="D15" s="17" t="s">
        <v>124</v>
      </c>
      <c r="E15" s="18">
        <f>SUM(E16:E17)</f>
        <v>1607584</v>
      </c>
      <c r="F15" s="18"/>
      <c r="G15" s="18">
        <f>SUM(G16:G17)</f>
        <v>1607584</v>
      </c>
      <c r="H15" s="55">
        <v>1607584</v>
      </c>
      <c r="I15" s="28"/>
      <c r="J15" s="41"/>
    </row>
    <row r="16" spans="1:10" s="64" customFormat="1" ht="22.5" customHeight="1">
      <c r="A16" s="57">
        <v>201</v>
      </c>
      <c r="B16" s="57">
        <v>20129</v>
      </c>
      <c r="C16" s="58">
        <v>2012902</v>
      </c>
      <c r="D16" s="59" t="s">
        <v>108</v>
      </c>
      <c r="E16" s="60">
        <f>F16+G16</f>
        <v>1173400</v>
      </c>
      <c r="F16" s="60"/>
      <c r="G16" s="60">
        <v>1173400</v>
      </c>
      <c r="H16" s="61">
        <v>1173400</v>
      </c>
      <c r="I16" s="62"/>
      <c r="J16" s="63"/>
    </row>
    <row r="17" spans="1:10" s="64" customFormat="1" ht="22.5" customHeight="1">
      <c r="A17" s="57">
        <v>201</v>
      </c>
      <c r="B17" s="57">
        <v>20129</v>
      </c>
      <c r="C17" s="58">
        <v>2012999</v>
      </c>
      <c r="D17" s="59" t="s">
        <v>114</v>
      </c>
      <c r="E17" s="60">
        <f>F17+G17</f>
        <v>434184</v>
      </c>
      <c r="F17" s="60"/>
      <c r="G17" s="60">
        <v>434184</v>
      </c>
      <c r="H17" s="61">
        <v>434184</v>
      </c>
      <c r="I17" s="62"/>
      <c r="J17" s="63"/>
    </row>
    <row r="18" spans="1:10" ht="22.5" customHeight="1">
      <c r="A18" s="16">
        <v>201</v>
      </c>
      <c r="B18" s="16">
        <v>20131</v>
      </c>
      <c r="C18" s="50"/>
      <c r="D18" s="17" t="s">
        <v>125</v>
      </c>
      <c r="E18" s="18">
        <f>SUM(E19:E20)</f>
        <v>19341624</v>
      </c>
      <c r="F18" s="18"/>
      <c r="G18" s="18">
        <f>SUM(G19:G20)</f>
        <v>19341624</v>
      </c>
      <c r="H18" s="55">
        <v>19341624</v>
      </c>
      <c r="I18" s="28"/>
      <c r="J18" s="41"/>
    </row>
    <row r="19" spans="1:10" s="64" customFormat="1" ht="22.5" customHeight="1">
      <c r="A19" s="57">
        <v>201</v>
      </c>
      <c r="B19" s="57">
        <v>20131</v>
      </c>
      <c r="C19" s="58">
        <v>2013102</v>
      </c>
      <c r="D19" s="59" t="s">
        <v>108</v>
      </c>
      <c r="E19" s="60">
        <f>F19+G19</f>
        <v>18123500</v>
      </c>
      <c r="F19" s="60"/>
      <c r="G19" s="60">
        <v>18123500</v>
      </c>
      <c r="H19" s="61">
        <v>18123500</v>
      </c>
      <c r="I19" s="62"/>
      <c r="J19" s="63"/>
    </row>
    <row r="20" spans="1:10" s="64" customFormat="1" ht="22.5" customHeight="1">
      <c r="A20" s="57">
        <v>201</v>
      </c>
      <c r="B20" s="57">
        <v>20131</v>
      </c>
      <c r="C20" s="58">
        <v>2013199</v>
      </c>
      <c r="D20" s="59" t="s">
        <v>115</v>
      </c>
      <c r="E20" s="60">
        <f>F20+G20</f>
        <v>1218124</v>
      </c>
      <c r="F20" s="60"/>
      <c r="G20" s="60">
        <v>1218124</v>
      </c>
      <c r="H20" s="61">
        <v>1218124</v>
      </c>
      <c r="I20" s="62"/>
      <c r="J20" s="63"/>
    </row>
    <row r="21" spans="1:10" ht="22.5" customHeight="1">
      <c r="A21" s="16">
        <v>201</v>
      </c>
      <c r="B21" s="16">
        <v>20132</v>
      </c>
      <c r="C21" s="50"/>
      <c r="D21" s="17" t="s">
        <v>126</v>
      </c>
      <c r="E21" s="18">
        <f>SUM(E22:E23)</f>
        <v>7664400</v>
      </c>
      <c r="F21" s="18"/>
      <c r="G21" s="18">
        <f>SUM(G22:G23)</f>
        <v>7664400</v>
      </c>
      <c r="H21" s="55">
        <v>7664400</v>
      </c>
      <c r="I21" s="28"/>
      <c r="J21" s="41"/>
    </row>
    <row r="22" spans="1:10" s="64" customFormat="1" ht="22.5" customHeight="1">
      <c r="A22" s="57">
        <v>201</v>
      </c>
      <c r="B22" s="57">
        <v>20132</v>
      </c>
      <c r="C22" s="58">
        <v>2013202</v>
      </c>
      <c r="D22" s="59" t="s">
        <v>108</v>
      </c>
      <c r="E22" s="60">
        <f>F22+G22</f>
        <v>7574400</v>
      </c>
      <c r="F22" s="60"/>
      <c r="G22" s="60">
        <v>7574400</v>
      </c>
      <c r="H22" s="61">
        <v>7574400</v>
      </c>
      <c r="I22" s="62"/>
      <c r="J22" s="63"/>
    </row>
    <row r="23" spans="1:10" s="64" customFormat="1" ht="22.5" customHeight="1">
      <c r="A23" s="57">
        <v>201</v>
      </c>
      <c r="B23" s="57">
        <v>20132</v>
      </c>
      <c r="C23" s="58">
        <v>2013299</v>
      </c>
      <c r="D23" s="59" t="s">
        <v>116</v>
      </c>
      <c r="E23" s="60">
        <f>F23+G23</f>
        <v>90000</v>
      </c>
      <c r="F23" s="60"/>
      <c r="G23" s="60">
        <v>90000</v>
      </c>
      <c r="H23" s="61">
        <v>90000</v>
      </c>
      <c r="I23" s="62"/>
      <c r="J23" s="63"/>
    </row>
    <row r="24" spans="1:10" ht="22.5" customHeight="1">
      <c r="A24" s="16">
        <v>201</v>
      </c>
      <c r="B24" s="16">
        <v>20133</v>
      </c>
      <c r="C24" s="50"/>
      <c r="D24" s="17" t="s">
        <v>127</v>
      </c>
      <c r="E24" s="18">
        <f>SUM(E25:E26)</f>
        <v>2022000</v>
      </c>
      <c r="F24" s="18"/>
      <c r="G24" s="18">
        <f>SUM(G25:G26)</f>
        <v>2022000</v>
      </c>
      <c r="H24" s="55">
        <v>2022000</v>
      </c>
      <c r="I24" s="28"/>
      <c r="J24" s="41"/>
    </row>
    <row r="25" spans="1:10" s="64" customFormat="1" ht="22.5" customHeight="1">
      <c r="A25" s="57">
        <v>201</v>
      </c>
      <c r="B25" s="57">
        <v>20133</v>
      </c>
      <c r="C25" s="58">
        <v>2013302</v>
      </c>
      <c r="D25" s="59" t="s">
        <v>108</v>
      </c>
      <c r="E25" s="60">
        <f>F25+G25</f>
        <v>1532000</v>
      </c>
      <c r="F25" s="60"/>
      <c r="G25" s="60">
        <v>1532000</v>
      </c>
      <c r="H25" s="61">
        <v>1532000</v>
      </c>
      <c r="I25" s="62"/>
      <c r="J25" s="63"/>
    </row>
    <row r="26" spans="1:10" s="64" customFormat="1" ht="22.5" customHeight="1">
      <c r="A26" s="57">
        <v>201</v>
      </c>
      <c r="B26" s="57">
        <v>20133</v>
      </c>
      <c r="C26" s="58">
        <v>2013399</v>
      </c>
      <c r="D26" s="59" t="s">
        <v>117</v>
      </c>
      <c r="E26" s="60">
        <f>F26+G26</f>
        <v>490000</v>
      </c>
      <c r="F26" s="60"/>
      <c r="G26" s="60">
        <v>490000</v>
      </c>
      <c r="H26" s="61">
        <v>490000</v>
      </c>
      <c r="I26" s="62"/>
      <c r="J26" s="63"/>
    </row>
    <row r="27" spans="1:10" ht="22.5" customHeight="1">
      <c r="A27" s="16">
        <v>201</v>
      </c>
      <c r="B27" s="16">
        <v>20134</v>
      </c>
      <c r="C27" s="50"/>
      <c r="D27" s="17" t="s">
        <v>128</v>
      </c>
      <c r="E27" s="18">
        <v>816873</v>
      </c>
      <c r="F27" s="18"/>
      <c r="G27" s="18">
        <f>G28</f>
        <v>816873</v>
      </c>
      <c r="H27" s="55">
        <v>816873</v>
      </c>
      <c r="I27" s="28"/>
      <c r="J27" s="41"/>
    </row>
    <row r="28" spans="1:10" s="64" customFormat="1" ht="22.5" customHeight="1">
      <c r="A28" s="57">
        <v>201</v>
      </c>
      <c r="B28" s="57">
        <v>20134</v>
      </c>
      <c r="C28" s="58">
        <v>2013402</v>
      </c>
      <c r="D28" s="59" t="s">
        <v>108</v>
      </c>
      <c r="E28" s="60">
        <f>F28+G28</f>
        <v>816873</v>
      </c>
      <c r="F28" s="60"/>
      <c r="G28" s="60">
        <v>816873</v>
      </c>
      <c r="H28" s="61">
        <v>816873</v>
      </c>
      <c r="I28" s="62"/>
      <c r="J28" s="63"/>
    </row>
    <row r="29" spans="1:10" ht="22.5" customHeight="1">
      <c r="A29" s="54">
        <v>207</v>
      </c>
      <c r="B29" s="48"/>
      <c r="C29" s="48"/>
      <c r="D29" s="14" t="s">
        <v>129</v>
      </c>
      <c r="E29" s="15">
        <v>2791832</v>
      </c>
      <c r="F29" s="15"/>
      <c r="G29" s="15">
        <f>G30</f>
        <v>2791832</v>
      </c>
      <c r="H29" s="55">
        <v>2791832</v>
      </c>
      <c r="I29" s="28"/>
      <c r="J29" s="41"/>
    </row>
    <row r="30" spans="1:10" ht="22.5" customHeight="1">
      <c r="A30" s="16">
        <v>207</v>
      </c>
      <c r="B30" s="16">
        <v>20701</v>
      </c>
      <c r="C30" s="50"/>
      <c r="D30" s="17" t="s">
        <v>130</v>
      </c>
      <c r="E30" s="18">
        <v>2791832</v>
      </c>
      <c r="F30" s="18"/>
      <c r="G30" s="18">
        <f>G31</f>
        <v>2791832</v>
      </c>
      <c r="H30" s="55">
        <v>2791832</v>
      </c>
      <c r="I30" s="28"/>
      <c r="J30" s="41"/>
    </row>
    <row r="31" spans="1:10" s="64" customFormat="1" ht="22.5" customHeight="1">
      <c r="A31" s="57">
        <v>207</v>
      </c>
      <c r="B31" s="57">
        <v>20701</v>
      </c>
      <c r="C31" s="58">
        <v>2070199</v>
      </c>
      <c r="D31" s="59" t="s">
        <v>118</v>
      </c>
      <c r="E31" s="60">
        <v>2791832</v>
      </c>
      <c r="F31" s="60"/>
      <c r="G31" s="60">
        <v>2791832</v>
      </c>
      <c r="H31" s="61">
        <v>2791832</v>
      </c>
      <c r="I31" s="62"/>
      <c r="J31" s="63"/>
    </row>
    <row r="32" spans="1:10" ht="22.5" customHeight="1">
      <c r="A32" s="54">
        <v>208</v>
      </c>
      <c r="B32" s="48"/>
      <c r="C32" s="48"/>
      <c r="D32" s="14" t="s">
        <v>131</v>
      </c>
      <c r="E32" s="15">
        <f>E33+E35</f>
        <v>10172626.04</v>
      </c>
      <c r="F32" s="15">
        <f>F35</f>
        <v>9442106.04</v>
      </c>
      <c r="G32" s="15">
        <f>G33</f>
        <v>730520</v>
      </c>
      <c r="H32" s="55">
        <v>10172626.04</v>
      </c>
      <c r="I32" s="28"/>
      <c r="J32" s="41"/>
    </row>
    <row r="33" spans="1:10" ht="22.5" customHeight="1">
      <c r="A33" s="16">
        <v>208</v>
      </c>
      <c r="B33" s="16">
        <v>20802</v>
      </c>
      <c r="C33" s="50"/>
      <c r="D33" s="17" t="s">
        <v>132</v>
      </c>
      <c r="E33" s="18">
        <v>730520</v>
      </c>
      <c r="F33" s="18"/>
      <c r="G33" s="18">
        <f>G34</f>
        <v>730520</v>
      </c>
      <c r="H33" s="55">
        <v>730520</v>
      </c>
      <c r="I33" s="28"/>
      <c r="J33" s="41"/>
    </row>
    <row r="34" spans="1:10" s="64" customFormat="1" ht="22.5" customHeight="1">
      <c r="A34" s="57">
        <v>208</v>
      </c>
      <c r="B34" s="57">
        <v>20802</v>
      </c>
      <c r="C34" s="58">
        <v>2080299</v>
      </c>
      <c r="D34" s="59" t="s">
        <v>119</v>
      </c>
      <c r="E34" s="60">
        <v>730520</v>
      </c>
      <c r="F34" s="60"/>
      <c r="G34" s="60">
        <v>730520</v>
      </c>
      <c r="H34" s="61">
        <v>730520</v>
      </c>
      <c r="I34" s="62"/>
      <c r="J34" s="63"/>
    </row>
    <row r="35" spans="1:10" ht="22.5" customHeight="1">
      <c r="A35" s="16">
        <v>208</v>
      </c>
      <c r="B35" s="16">
        <v>20805</v>
      </c>
      <c r="C35" s="50"/>
      <c r="D35" s="17" t="s">
        <v>133</v>
      </c>
      <c r="E35" s="18">
        <v>9442106.04</v>
      </c>
      <c r="F35" s="18">
        <f>F36</f>
        <v>9442106.04</v>
      </c>
      <c r="G35" s="18"/>
      <c r="H35" s="55">
        <v>9442106.04</v>
      </c>
      <c r="I35" s="28"/>
      <c r="J35" s="41"/>
    </row>
    <row r="36" spans="1:10" s="64" customFormat="1" ht="22.5" customHeight="1">
      <c r="A36" s="57">
        <v>208</v>
      </c>
      <c r="B36" s="57">
        <v>20805</v>
      </c>
      <c r="C36" s="58">
        <v>2080501</v>
      </c>
      <c r="D36" s="59" t="s">
        <v>120</v>
      </c>
      <c r="E36" s="60">
        <v>9442106.04</v>
      </c>
      <c r="F36" s="60">
        <v>9442106.04</v>
      </c>
      <c r="G36" s="60"/>
      <c r="H36" s="61">
        <v>9442106.04</v>
      </c>
      <c r="I36" s="62"/>
      <c r="J36" s="63"/>
    </row>
    <row r="37" ht="22.5" customHeight="1"/>
    <row r="38" ht="22.5" customHeight="1"/>
    <row r="39" ht="22.5" customHeight="1"/>
    <row r="40" ht="22.5" customHeight="1"/>
    <row r="41" ht="22.5" customHeight="1"/>
  </sheetData>
  <sheetProtection/>
  <mergeCells count="6">
    <mergeCell ref="H4:J4"/>
    <mergeCell ref="A2:J2"/>
    <mergeCell ref="A4:C4"/>
    <mergeCell ref="D4:D5"/>
    <mergeCell ref="E4:E5"/>
    <mergeCell ref="F4:G4"/>
  </mergeCells>
  <printOptions/>
  <pageMargins left="0.32" right="0.32" top="0.49" bottom="0.47" header="0.5" footer="0.46"/>
  <pageSetup fitToHeight="1" fitToWidth="1" horizontalDpi="600" verticalDpi="600" orientation="landscape" paperSize="9" scale="55" r:id="rId1"/>
  <ignoredErrors>
    <ignoredError sqref="E15 E18 E21 E24 F6:F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D22" sqref="D22"/>
    </sheetView>
  </sheetViews>
  <sheetFormatPr defaultColWidth="9.00390625" defaultRowHeight="14.25"/>
  <cols>
    <col min="1" max="1" width="15.25390625" style="22" customWidth="1"/>
    <col min="2" max="2" width="17.75390625" style="34" customWidth="1"/>
    <col min="3" max="3" width="22.50390625" style="22" customWidth="1"/>
    <col min="4" max="4" width="26.25390625" style="69" customWidth="1"/>
    <col min="5" max="6" width="9.00390625" style="19" customWidth="1"/>
    <col min="7" max="7" width="9.75390625" style="19" bestFit="1" customWidth="1"/>
    <col min="8" max="16384" width="9.00390625" style="19" customWidth="1"/>
  </cols>
  <sheetData>
    <row r="1" spans="1:4" ht="45" customHeight="1">
      <c r="A1" s="88" t="s">
        <v>106</v>
      </c>
      <c r="B1" s="89"/>
      <c r="C1" s="89"/>
      <c r="D1" s="89"/>
    </row>
    <row r="2" spans="1:5" ht="17.25" customHeight="1">
      <c r="A2" s="24"/>
      <c r="D2" s="65" t="s">
        <v>134</v>
      </c>
      <c r="E2" s="20"/>
    </row>
    <row r="3" spans="1:4" s="21" customFormat="1" ht="26.25" customHeight="1">
      <c r="A3" s="92" t="s">
        <v>67</v>
      </c>
      <c r="B3" s="94" t="s">
        <v>68</v>
      </c>
      <c r="C3" s="94"/>
      <c r="D3" s="90" t="s">
        <v>69</v>
      </c>
    </row>
    <row r="4" spans="1:4" s="21" customFormat="1" ht="26.25" customHeight="1">
      <c r="A4" s="93"/>
      <c r="B4" s="36" t="s">
        <v>70</v>
      </c>
      <c r="C4" s="35" t="s">
        <v>71</v>
      </c>
      <c r="D4" s="91"/>
    </row>
    <row r="5" spans="1:4" s="21" customFormat="1" ht="26.25" customHeight="1">
      <c r="A5" s="83" t="s">
        <v>72</v>
      </c>
      <c r="B5" s="86" t="s">
        <v>73</v>
      </c>
      <c r="C5" s="87"/>
      <c r="D5" s="66">
        <f>D6+D12+D27</f>
        <v>58472196.28</v>
      </c>
    </row>
    <row r="6" spans="1:7" ht="24.75" customHeight="1">
      <c r="A6" s="84"/>
      <c r="B6" s="37">
        <v>301</v>
      </c>
      <c r="C6" s="38" t="s">
        <v>74</v>
      </c>
      <c r="D6" s="67">
        <f>SUM(D7:D11)</f>
        <v>39476241.53</v>
      </c>
      <c r="G6" s="44"/>
    </row>
    <row r="7" spans="1:4" ht="24.75" customHeight="1">
      <c r="A7" s="84"/>
      <c r="B7" s="39">
        <v>30101</v>
      </c>
      <c r="C7" s="40" t="s">
        <v>75</v>
      </c>
      <c r="D7" s="68">
        <v>7891920</v>
      </c>
    </row>
    <row r="8" spans="1:7" ht="24.75" customHeight="1">
      <c r="A8" s="84"/>
      <c r="B8" s="39">
        <v>30102</v>
      </c>
      <c r="C8" s="40" t="s">
        <v>76</v>
      </c>
      <c r="D8" s="68">
        <v>17748660</v>
      </c>
      <c r="G8" s="44"/>
    </row>
    <row r="9" spans="1:4" ht="24.75" customHeight="1">
      <c r="A9" s="84"/>
      <c r="B9" s="39">
        <v>30103</v>
      </c>
      <c r="C9" s="40" t="s">
        <v>77</v>
      </c>
      <c r="D9" s="68">
        <v>1066356</v>
      </c>
    </row>
    <row r="10" spans="1:4" ht="24.75" customHeight="1">
      <c r="A10" s="84"/>
      <c r="B10" s="39">
        <v>30104</v>
      </c>
      <c r="C10" s="40" t="s">
        <v>78</v>
      </c>
      <c r="D10" s="68">
        <v>11580458.09</v>
      </c>
    </row>
    <row r="11" spans="1:4" ht="24.75" customHeight="1">
      <c r="A11" s="84"/>
      <c r="B11" s="39">
        <v>30199</v>
      </c>
      <c r="C11" s="40" t="s">
        <v>79</v>
      </c>
      <c r="D11" s="68">
        <v>1188847.44</v>
      </c>
    </row>
    <row r="12" spans="1:4" ht="24.75" customHeight="1">
      <c r="A12" s="84"/>
      <c r="B12" s="37">
        <v>302</v>
      </c>
      <c r="C12" s="38" t="s">
        <v>80</v>
      </c>
      <c r="D12" s="67">
        <f>SUM(D13:D26)</f>
        <v>6484374.47</v>
      </c>
    </row>
    <row r="13" spans="1:4" ht="24.75" customHeight="1">
      <c r="A13" s="84"/>
      <c r="B13" s="39">
        <v>30201</v>
      </c>
      <c r="C13" s="40" t="s">
        <v>81</v>
      </c>
      <c r="D13" s="68">
        <v>366200</v>
      </c>
    </row>
    <row r="14" spans="1:4" ht="24.75" customHeight="1">
      <c r="A14" s="84"/>
      <c r="B14" s="39">
        <v>30205</v>
      </c>
      <c r="C14" s="40" t="s">
        <v>82</v>
      </c>
      <c r="D14" s="68">
        <v>268200</v>
      </c>
    </row>
    <row r="15" spans="1:4" ht="24.75" customHeight="1">
      <c r="A15" s="84"/>
      <c r="B15" s="39">
        <v>30207</v>
      </c>
      <c r="C15" s="40" t="s">
        <v>83</v>
      </c>
      <c r="D15" s="68">
        <v>237900</v>
      </c>
    </row>
    <row r="16" spans="1:4" ht="24.75" customHeight="1">
      <c r="A16" s="84"/>
      <c r="B16" s="39">
        <v>30208</v>
      </c>
      <c r="C16" s="40" t="s">
        <v>84</v>
      </c>
      <c r="D16" s="68">
        <v>642095.75</v>
      </c>
    </row>
    <row r="17" spans="1:4" ht="24.75" customHeight="1">
      <c r="A17" s="84"/>
      <c r="B17" s="39">
        <v>30209</v>
      </c>
      <c r="C17" s="40" t="s">
        <v>85</v>
      </c>
      <c r="D17" s="68"/>
    </row>
    <row r="18" spans="1:4" ht="24.75" customHeight="1">
      <c r="A18" s="84"/>
      <c r="B18" s="39">
        <v>30211</v>
      </c>
      <c r="C18" s="40" t="s">
        <v>86</v>
      </c>
      <c r="D18" s="68">
        <v>93420</v>
      </c>
    </row>
    <row r="19" spans="1:4" ht="24.75" customHeight="1">
      <c r="A19" s="84"/>
      <c r="B19" s="39">
        <v>30213</v>
      </c>
      <c r="C19" s="40" t="s">
        <v>87</v>
      </c>
      <c r="D19" s="68"/>
    </row>
    <row r="20" spans="1:4" ht="24.75" customHeight="1">
      <c r="A20" s="84"/>
      <c r="B20" s="39">
        <v>30214</v>
      </c>
      <c r="C20" s="40" t="s">
        <v>103</v>
      </c>
      <c r="D20" s="68">
        <v>114000</v>
      </c>
    </row>
    <row r="21" spans="1:4" ht="24.75" customHeight="1">
      <c r="A21" s="84"/>
      <c r="B21" s="39">
        <v>30216</v>
      </c>
      <c r="C21" s="40" t="s">
        <v>88</v>
      </c>
      <c r="D21" s="68">
        <v>104120</v>
      </c>
    </row>
    <row r="22" spans="1:4" ht="24.75" customHeight="1">
      <c r="A22" s="84"/>
      <c r="B22" s="39">
        <v>30217</v>
      </c>
      <c r="C22" s="40" t="s">
        <v>104</v>
      </c>
      <c r="D22" s="68">
        <v>1678568</v>
      </c>
    </row>
    <row r="23" spans="1:4" ht="24.75" customHeight="1">
      <c r="A23" s="84"/>
      <c r="B23" s="39">
        <v>30228</v>
      </c>
      <c r="C23" s="40" t="s">
        <v>89</v>
      </c>
      <c r="D23" s="68">
        <v>534138.72</v>
      </c>
    </row>
    <row r="24" spans="1:4" ht="24.75" customHeight="1">
      <c r="A24" s="84"/>
      <c r="B24" s="39">
        <v>30229</v>
      </c>
      <c r="C24" s="40" t="s">
        <v>90</v>
      </c>
      <c r="D24" s="68">
        <v>604992</v>
      </c>
    </row>
    <row r="25" spans="1:4" ht="24.75" customHeight="1">
      <c r="A25" s="84"/>
      <c r="B25" s="39">
        <v>30231</v>
      </c>
      <c r="C25" s="40" t="s">
        <v>91</v>
      </c>
      <c r="D25" s="68">
        <v>1792740</v>
      </c>
    </row>
    <row r="26" spans="1:4" ht="24.75" customHeight="1">
      <c r="A26" s="84"/>
      <c r="B26" s="39">
        <v>30299</v>
      </c>
      <c r="C26" s="40" t="s">
        <v>92</v>
      </c>
      <c r="D26" s="68">
        <v>48000</v>
      </c>
    </row>
    <row r="27" spans="1:4" ht="24.75" customHeight="1">
      <c r="A27" s="84"/>
      <c r="B27" s="37">
        <v>301</v>
      </c>
      <c r="C27" s="38" t="s">
        <v>93</v>
      </c>
      <c r="D27" s="67">
        <f>SUM(D28:D32)</f>
        <v>12511580.28</v>
      </c>
    </row>
    <row r="28" spans="1:4" ht="24.75" customHeight="1">
      <c r="A28" s="84"/>
      <c r="B28" s="39">
        <v>30301</v>
      </c>
      <c r="C28" s="40" t="s">
        <v>94</v>
      </c>
      <c r="D28" s="68">
        <v>436952</v>
      </c>
    </row>
    <row r="29" spans="1:4" ht="24.75" customHeight="1">
      <c r="A29" s="84"/>
      <c r="B29" s="39">
        <v>30302</v>
      </c>
      <c r="C29" s="40" t="s">
        <v>95</v>
      </c>
      <c r="D29" s="68">
        <v>8789154.04</v>
      </c>
    </row>
    <row r="30" spans="1:4" ht="24.75" customHeight="1">
      <c r="A30" s="84"/>
      <c r="B30" s="39">
        <v>30311</v>
      </c>
      <c r="C30" s="40" t="s">
        <v>96</v>
      </c>
      <c r="D30" s="68">
        <v>3215514.24</v>
      </c>
    </row>
    <row r="31" spans="1:4" ht="24.75" customHeight="1">
      <c r="A31" s="84"/>
      <c r="B31" s="39">
        <v>30312</v>
      </c>
      <c r="C31" s="40" t="s">
        <v>97</v>
      </c>
      <c r="D31" s="68">
        <v>25320</v>
      </c>
    </row>
    <row r="32" spans="1:4" ht="29.25" customHeight="1">
      <c r="A32" s="85"/>
      <c r="B32" s="39">
        <v>30399</v>
      </c>
      <c r="C32" s="40" t="s">
        <v>98</v>
      </c>
      <c r="D32" s="68">
        <v>44640</v>
      </c>
    </row>
  </sheetData>
  <sheetProtection/>
  <mergeCells count="6">
    <mergeCell ref="A5:A32"/>
    <mergeCell ref="B5:C5"/>
    <mergeCell ref="A1:D1"/>
    <mergeCell ref="D3:D4"/>
    <mergeCell ref="A3:A4"/>
    <mergeCell ref="B3:C3"/>
  </mergeCells>
  <printOptions/>
  <pageMargins left="0.7" right="0.7" top="0.3" bottom="0.32" header="0.3" footer="0.3"/>
  <pageSetup fitToHeight="1" fitToWidth="1" horizontalDpi="600" verticalDpi="600" orientation="portrait" paperSize="9" scale="95" r:id="rId1"/>
  <ignoredErrors>
    <ignoredError sqref="D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23.50390625" style="23" customWidth="1"/>
    <col min="2" max="2" width="17.375" style="23" customWidth="1"/>
    <col min="3" max="4" width="20.50390625" style="23" customWidth="1"/>
    <col min="5" max="5" width="9.00390625" style="23" customWidth="1"/>
    <col min="6" max="6" width="15.50390625" style="23" customWidth="1"/>
    <col min="7" max="7" width="19.125" style="23" customWidth="1"/>
    <col min="8" max="16384" width="9.00390625" style="23" customWidth="1"/>
  </cols>
  <sheetData>
    <row r="1" spans="1:4" ht="32.25" customHeight="1">
      <c r="A1" s="95" t="s">
        <v>107</v>
      </c>
      <c r="B1" s="96"/>
      <c r="C1" s="96"/>
      <c r="D1" s="96"/>
    </row>
    <row r="2" spans="1:4" ht="12" customHeight="1">
      <c r="A2" s="29"/>
      <c r="B2" s="29"/>
      <c r="C2" s="29"/>
      <c r="D2" s="30" t="s">
        <v>134</v>
      </c>
    </row>
    <row r="3" spans="1:4" ht="44.25" customHeight="1">
      <c r="A3" s="31" t="s">
        <v>55</v>
      </c>
      <c r="B3" s="31" t="s">
        <v>63</v>
      </c>
      <c r="C3" s="31" t="s">
        <v>64</v>
      </c>
      <c r="D3" s="33" t="s">
        <v>65</v>
      </c>
    </row>
    <row r="4" spans="1:4" ht="53.25" customHeight="1">
      <c r="A4" s="31" t="s">
        <v>56</v>
      </c>
      <c r="B4" s="56">
        <v>2475308</v>
      </c>
      <c r="C4" s="72">
        <f>SUM(C5:C8)</f>
        <v>4349864</v>
      </c>
      <c r="D4" s="56">
        <f>B4-C4</f>
        <v>-1874556</v>
      </c>
    </row>
    <row r="5" spans="1:4" ht="53.25" customHeight="1">
      <c r="A5" s="31" t="s">
        <v>100</v>
      </c>
      <c r="B5" s="56">
        <v>0</v>
      </c>
      <c r="C5" s="56">
        <v>0</v>
      </c>
      <c r="D5" s="56">
        <f>B5-C5</f>
        <v>0</v>
      </c>
    </row>
    <row r="6" spans="1:7" ht="53.25" customHeight="1">
      <c r="A6" s="31" t="s">
        <v>101</v>
      </c>
      <c r="B6" s="56">
        <v>682568</v>
      </c>
      <c r="C6" s="72">
        <v>1090584</v>
      </c>
      <c r="D6" s="56">
        <f>B6-C6</f>
        <v>-408016</v>
      </c>
      <c r="F6" s="70"/>
      <c r="G6" s="70"/>
    </row>
    <row r="7" spans="1:4" ht="53.25" customHeight="1">
      <c r="A7" s="43" t="s">
        <v>102</v>
      </c>
      <c r="B7" s="56">
        <v>0</v>
      </c>
      <c r="C7" s="71">
        <v>0</v>
      </c>
      <c r="D7" s="56">
        <f>B7-C7</f>
        <v>0</v>
      </c>
    </row>
    <row r="8" spans="1:4" ht="53.25" customHeight="1">
      <c r="A8" s="43" t="s">
        <v>91</v>
      </c>
      <c r="B8" s="56">
        <v>1792740</v>
      </c>
      <c r="C8" s="56">
        <v>3259280</v>
      </c>
      <c r="D8" s="56">
        <f>B8-C8</f>
        <v>-1466540</v>
      </c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微软系统</cp:lastModifiedBy>
  <cp:lastPrinted>2016-02-02T01:17:20Z</cp:lastPrinted>
  <dcterms:modified xsi:type="dcterms:W3CDTF">2016-02-02T01:18:11Z</dcterms:modified>
  <cp:category/>
  <cp:version/>
  <cp:contentType/>
  <cp:contentStatus/>
</cp:coreProperties>
</file>