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55" activeTab="0"/>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意向公开明细表" sheetId="11" r:id="rId11"/>
    <sheet name="财拨2-9表-购买服务明细表" sheetId="12" r:id="rId12"/>
    <sheet name="财拨2-10表-项目支出绩效目标目录" sheetId="13" r:id="rId13"/>
  </sheets>
  <definedNames>
    <definedName name="_xlnm.Print_Area" localSheetId="12">'财拨2-10表-项目支出绩效目标目录'!$A$1:$C$117</definedName>
    <definedName name="_xlnm.Print_Area" localSheetId="3">'财拨2-1表-部门财拨收支总表'!$A$2:$L$26</definedName>
    <definedName name="_xlnm.Print_Area" localSheetId="4">'财拨2-2表-部门一般公共预算支出表'!$A$1:$G$12</definedName>
    <definedName name="_xlnm.Print_Area" localSheetId="9">'财拨2-7表-国资支出表'!$A$1:$G$20</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<sst xmlns="http://schemas.openxmlformats.org/spreadsheetml/2006/main" count="703" uniqueCount="474">
  <si>
    <t>附件1-1</t>
  </si>
  <si>
    <t xml:space="preserve"> </t>
  </si>
  <si>
    <t>2021年北京市门头沟区人民政府办公室集中财务核算单位部门收支总体情况表</t>
  </si>
  <si>
    <t>单位：元</t>
  </si>
  <si>
    <t>收                     入</t>
  </si>
  <si>
    <t>经费拨款</t>
  </si>
  <si>
    <t>支                        出</t>
  </si>
  <si>
    <t>项                    目</t>
  </si>
  <si>
    <t>收入数</t>
  </si>
  <si>
    <t>项             目</t>
  </si>
  <si>
    <t>支出数</t>
  </si>
  <si>
    <t>本年收入合计</t>
  </si>
  <si>
    <t>本年支出合计</t>
  </si>
  <si>
    <t>用事业基金弥补收支差额</t>
  </si>
  <si>
    <t>上年结转</t>
  </si>
  <si>
    <t>结转下年</t>
  </si>
  <si>
    <t>收   入   总    计</t>
  </si>
  <si>
    <t>支    出    总    计</t>
  </si>
  <si>
    <t>附件1-2</t>
  </si>
  <si>
    <t>2021年北京市门头沟区人民政府办公室集中财务核算单位部门收入总体情况表</t>
  </si>
  <si>
    <t xml:space="preserve">  一、财政拨款</t>
  </si>
  <si>
    <t xml:space="preserve">  其中：一般公共预算收入</t>
  </si>
  <si>
    <t xml:space="preserve">        政府性基金预算收入</t>
  </si>
  <si>
    <t xml:space="preserve">        国有资本经营预算收入</t>
  </si>
  <si>
    <t xml:space="preserve">  二、纳入财政专户管理的事业收入</t>
  </si>
  <si>
    <t xml:space="preserve">  三、上级补助收入</t>
  </si>
  <si>
    <t xml:space="preserve">  四、事业收入（不含专户管理的事业收入）</t>
  </si>
  <si>
    <t xml:space="preserve">  五、事业单位经营收入</t>
  </si>
  <si>
    <t xml:space="preserve">  六、附属单位上缴收入</t>
  </si>
  <si>
    <t xml:space="preserve">  七、其他收入</t>
  </si>
  <si>
    <t>附件1-3</t>
  </si>
  <si>
    <t>2021年北京市门头沟区人民政府办公室集中财务核算单位部门支出总体情况表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</si>
  <si>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</si>
  <si>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</si>
  <si>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</si>
  <si>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</si>
  <si>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</si>
  <si>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</si>
  <si>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</si>
  <si>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</si>
  <si>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</si>
  <si>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</si>
  <si>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</si>
  <si>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</si>
  <si>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</si>
  <si>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</si>
  <si>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</si>
  <si>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</si>
  <si>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</si>
  <si>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</si>
  <si>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</si>
  <si>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</si>
  <si>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</si>
  <si>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</si>
  <si>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</si>
  <si>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</si>
  <si>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</si>
  <si>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</si>
  <si>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</si>
  <si>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</si>
  <si>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</si>
  <si>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</si>
  <si>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</si>
  <si>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2021年北京市门头沟区人民政府办公室集中财务核算单位部门财政拨款收支总体情况表</t>
  </si>
  <si>
    <t>支                    出</t>
  </si>
  <si>
    <t>收入来源性质</t>
  </si>
  <si>
    <t>收入金额</t>
  </si>
  <si>
    <t>支出科目编码</t>
  </si>
  <si>
    <t>支出科目名称</t>
  </si>
  <si>
    <t>支出合计</t>
  </si>
  <si>
    <t>按支出内容分</t>
  </si>
  <si>
    <t>按照资金性质分</t>
  </si>
  <si>
    <t>类</t>
  </si>
  <si>
    <t>款</t>
  </si>
  <si>
    <t>项</t>
  </si>
  <si>
    <t>基本支出</t>
  </si>
  <si>
    <t>项目支出</t>
  </si>
  <si>
    <t>一般公共预算</t>
  </si>
  <si>
    <t>政府性基金预算</t>
  </si>
  <si>
    <t>国有资本经营预算</t>
  </si>
  <si>
    <t>财政拨款收入  合计</t>
  </si>
  <si>
    <t>财政拨款支出  合计</t>
  </si>
  <si>
    <t>其中：一般公共预算收入</t>
  </si>
  <si>
    <t>03</t>
  </si>
  <si>
    <t>01</t>
  </si>
  <si>
    <t>行政运行</t>
  </si>
  <si>
    <t>02</t>
  </si>
  <si>
    <t>一般行政管理事务</t>
  </si>
  <si>
    <t>08</t>
  </si>
  <si>
    <t>信访事务</t>
  </si>
  <si>
    <t>50</t>
  </si>
  <si>
    <t>事业运行</t>
  </si>
  <si>
    <t>29</t>
  </si>
  <si>
    <t>31</t>
  </si>
  <si>
    <t>99</t>
  </si>
  <si>
    <t>其他党委办公厅（室）及相关机构事务支出</t>
  </si>
  <si>
    <t>32</t>
  </si>
  <si>
    <t>33</t>
  </si>
  <si>
    <t>34</t>
  </si>
  <si>
    <t>37</t>
  </si>
  <si>
    <t>38</t>
  </si>
  <si>
    <t>其他市场监督管理事务</t>
  </si>
  <si>
    <t>培训支出</t>
  </si>
  <si>
    <t>其他文化和旅游支出</t>
  </si>
  <si>
    <t>05</t>
  </si>
  <si>
    <t>行政单位离退休</t>
  </si>
  <si>
    <t>22</t>
  </si>
  <si>
    <t>农业生产发展</t>
  </si>
  <si>
    <t>07</t>
  </si>
  <si>
    <t>06</t>
  </si>
  <si>
    <t>对村集体经济组织的补助</t>
  </si>
  <si>
    <t xml:space="preserve">      政府性基金预算收入</t>
  </si>
  <si>
    <t xml:space="preserve">      国有资本经营预算收入</t>
  </si>
  <si>
    <t>附件2-2</t>
  </si>
  <si>
    <t>2021年北京市门头沟区人民政府办公室集中财务核算单位部门一般公共预算支出情况表（功能分类科目）</t>
  </si>
  <si>
    <t>合 计</t>
  </si>
  <si>
    <r>
      <t>附件2-</t>
    </r>
    <r>
      <rPr>
        <sz val="10"/>
        <rFont val="宋体"/>
        <family val="0"/>
      </rPr>
      <t>3</t>
    </r>
  </si>
  <si>
    <t>2021年北京市门头沟区人民政府办公室集中财务核算单位
部门一般公共预算基本支出情况表（经济分类科目）</t>
  </si>
  <si>
    <t>单位:元</t>
  </si>
  <si>
    <t>支出科目</t>
  </si>
  <si>
    <t>科目编码</t>
  </si>
  <si>
    <t>科目名称</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</si>
  <si>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</si>
  <si>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</si>
  <si>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</si>
  <si>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</si>
  <si>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</si>
  <si>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</si>
  <si>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</si>
  <si>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</si>
  <si>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</si>
  <si>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</si>
  <si>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</si>
  <si>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</si>
  <si>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</si>
  <si>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</si>
  <si>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</si>
  <si>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</si>
  <si>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</si>
  <si>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</si>
  <si>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</si>
  <si>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</si>
  <si>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</si>
  <si>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</si>
  <si>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</si>
  <si>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</si>
  <si>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</si>
  <si>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</si>
  <si>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</si>
  <si>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</si>
  <si>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</si>
  <si>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</si>
  <si>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</si>
  <si>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</si>
  <si>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</si>
  <si>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</si>
  <si>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</si>
  <si>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</si>
  <si>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</si>
  <si>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</si>
  <si>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</si>
  <si>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</si>
  <si>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</si>
  <si>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</si>
  <si>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</si>
  <si>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</si>
  <si>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</si>
  <si>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</si>
  <si>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</si>
  <si>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</si>
  <si>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</si>
  <si>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</si>
  <si>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</si>
  <si>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</si>
  <si>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</si>
  <si>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</si>
  <si>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</si>
  <si>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</si>
  <si>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</si>
  <si>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</si>
  <si>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</si>
  <si>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</si>
  <si>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</si>
  <si>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</si>
  <si>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</si>
  <si>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</si>
  <si>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</si>
  <si>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t>2021年北京市门头沟区人民政府办公室集中财务核算单位部门一般公共预算项目支出情况表（经济分类科目）</t>
  </si>
  <si>
    <t>合  计</t>
  </si>
  <si>
    <t>　30106</t>
  </si>
  <si>
    <t>　伙食补助费</t>
  </si>
  <si>
    <t>　30202</t>
  </si>
  <si>
    <t>　印刷费</t>
  </si>
  <si>
    <t>　30203</t>
  </si>
  <si>
    <t>　咨询费</t>
  </si>
  <si>
    <t>　30206</t>
  </si>
  <si>
    <t>　电费</t>
  </si>
  <si>
    <t>　30215</t>
  </si>
  <si>
    <t>　会议费</t>
  </si>
  <si>
    <t>　30218</t>
  </si>
  <si>
    <t>　专用材料费</t>
  </si>
  <si>
    <t>　30224</t>
  </si>
  <si>
    <t>　被装购置费</t>
  </si>
  <si>
    <t>　30225</t>
  </si>
  <si>
    <t>　专用燃料费</t>
  </si>
  <si>
    <t>　30226</t>
  </si>
  <si>
    <t>　劳务费</t>
  </si>
  <si>
    <t>　30227</t>
  </si>
  <si>
    <t>　委托业务费</t>
  </si>
  <si>
    <t>　30239</t>
  </si>
  <si>
    <t>　其他交通费用</t>
  </si>
  <si>
    <t>　30303</t>
  </si>
  <si>
    <t>　退职（役）费</t>
  </si>
  <si>
    <t>　30304</t>
  </si>
  <si>
    <t>　抚恤金</t>
  </si>
  <si>
    <t>　30305</t>
  </si>
  <si>
    <t>　生活补助</t>
  </si>
  <si>
    <t>　30306</t>
  </si>
  <si>
    <t>　救济费</t>
  </si>
  <si>
    <t>　30308</t>
  </si>
  <si>
    <t>　助学金</t>
  </si>
  <si>
    <t>　30309</t>
  </si>
  <si>
    <t>　奖励金</t>
  </si>
  <si>
    <t>　30315</t>
  </si>
  <si>
    <t>　物业服务补贴</t>
  </si>
  <si>
    <t>309</t>
  </si>
  <si>
    <t>资本性支出(基本建设)</t>
  </si>
  <si>
    <t>　30901</t>
  </si>
  <si>
    <t>　房屋建筑物购建</t>
  </si>
  <si>
    <t>　30902</t>
  </si>
  <si>
    <t>　办公设备购置</t>
  </si>
  <si>
    <t>　30903</t>
  </si>
  <si>
    <t>　专用设备购置</t>
  </si>
  <si>
    <t>　30905</t>
  </si>
  <si>
    <t>　基础设施建设</t>
  </si>
  <si>
    <t>　30906</t>
  </si>
  <si>
    <t>　大型修缮</t>
  </si>
  <si>
    <t>　30907</t>
  </si>
  <si>
    <t>　信息网络及软件购置更新</t>
  </si>
  <si>
    <t>　30913</t>
  </si>
  <si>
    <t>　公务用车购置</t>
  </si>
  <si>
    <t>　30999</t>
  </si>
  <si>
    <t>　其他基本建设支出</t>
  </si>
  <si>
    <t>310</t>
  </si>
  <si>
    <t>其他资本性支出</t>
  </si>
  <si>
    <t>　31002</t>
  </si>
  <si>
    <t>　31003</t>
  </si>
  <si>
    <t>　31005</t>
  </si>
  <si>
    <t>　31006</t>
  </si>
  <si>
    <t>　31007</t>
  </si>
  <si>
    <t>　31008</t>
  </si>
  <si>
    <t>　物资储备</t>
  </si>
  <si>
    <t>　31009</t>
  </si>
  <si>
    <t>　土地补偿</t>
  </si>
  <si>
    <t>　31013</t>
  </si>
  <si>
    <t>　31099</t>
  </si>
  <si>
    <t>　其他资本性支出</t>
  </si>
  <si>
    <t>311</t>
  </si>
  <si>
    <t>对企业补助(基本建设)</t>
  </si>
  <si>
    <t>　31199</t>
  </si>
  <si>
    <t>　其他对企业补助</t>
  </si>
  <si>
    <t>312</t>
  </si>
  <si>
    <t>对企业补助</t>
  </si>
  <si>
    <t>　31204</t>
  </si>
  <si>
    <t>　费用补贴</t>
  </si>
  <si>
    <t>　31205</t>
  </si>
  <si>
    <t>　利息补贴</t>
  </si>
  <si>
    <t>　31299</t>
  </si>
  <si>
    <t>　其他对企事业单位的补贴</t>
  </si>
  <si>
    <t>313</t>
  </si>
  <si>
    <t>对社会保障基金补助</t>
  </si>
  <si>
    <t>　31302</t>
  </si>
  <si>
    <t>　对社会保险基金补助</t>
  </si>
  <si>
    <t>399</t>
  </si>
  <si>
    <t>其他支出</t>
  </si>
  <si>
    <t>　39901</t>
  </si>
  <si>
    <t>　预备费</t>
  </si>
  <si>
    <t>　39908</t>
  </si>
  <si>
    <t>　对民间非盈利组织和群众性自治组织补贴</t>
  </si>
  <si>
    <t>　39999</t>
  </si>
  <si>
    <t>　其他支出</t>
  </si>
  <si>
    <t>附件2-5</t>
  </si>
  <si>
    <t>2021年北京市门头沟区人民政府办公室集中财务核算单位部门“三公经费”财政拨款情况表</t>
  </si>
  <si>
    <t>项目名称</t>
  </si>
  <si>
    <t>2021年</t>
  </si>
  <si>
    <t>2020年</t>
  </si>
  <si>
    <t>增减额</t>
  </si>
  <si>
    <t>合计</t>
  </si>
  <si>
    <t>因公出国（境）费用</t>
  </si>
  <si>
    <t>公务接待费</t>
  </si>
  <si>
    <t>公务用车购置费</t>
  </si>
  <si>
    <t>公务用车运行费</t>
  </si>
  <si>
    <t>附件2-6</t>
  </si>
  <si>
    <t>2021年北京市门头沟区人民政府办公室集中财务核算单位
部门政府性基金预算支出情况表</t>
  </si>
  <si>
    <t>其中：区级财力支出</t>
  </si>
  <si>
    <t>市级专项转移支付支出</t>
  </si>
  <si>
    <t>附件2-7</t>
  </si>
  <si>
    <t>2021年北京市门头沟区人民政府办公室集中财务核算单位
部门国有资本经营预算支出情况表</t>
  </si>
  <si>
    <t>附件2-8</t>
  </si>
  <si>
    <t>2021年北京市门头沟区人民政府办公室集中财务核算单位部门政府采购意向公开财政拨款明细表</t>
  </si>
  <si>
    <t>序号</t>
  </si>
  <si>
    <t>采购需求概况</t>
  </si>
  <si>
    <t>资金性质</t>
  </si>
  <si>
    <t>预计采购时间
（填写到月）</t>
  </si>
  <si>
    <t>备注</t>
  </si>
  <si>
    <t>政府采购金额</t>
  </si>
  <si>
    <t>国有资金经营预算</t>
  </si>
  <si>
    <t>（政府办21）应急楼会议设备更新</t>
  </si>
  <si>
    <t>中央控制主机1台，品牌CRESTRON，型号AV PRO3；有线控制触摸屏1台，品牌Crestron，型号TS-15；串口分配器1台，品牌Crestron，型号C3COM3；高清混合矩阵VGA输入端板卡1个，品牌TRICOLOR，型号TRANS-VGA/4；全高清会议专用型摄像机1台，品牌INSEASE，型号YSJ002-FULLHD；大金机房空调FNVQ205AAKD-RNQ205AAY。</t>
  </si>
  <si>
    <t>2021年6月至11月。</t>
  </si>
  <si>
    <t>（研究室21）调研成果汇编制作</t>
  </si>
  <si>
    <t>编印《2020门头沟区调研成果汇编》。</t>
  </si>
  <si>
    <t>2021年7月至8月。</t>
  </si>
  <si>
    <t>（妇联21）妇儿工委专项工作经费</t>
  </si>
  <si>
    <t>编制宣传《门头沟区“十四五”时期妇女发展规划》及《门头沟区“十四五”时期儿童发展规划》。</t>
  </si>
  <si>
    <t>2021年10月。</t>
  </si>
  <si>
    <t>（信访办21）全国“两会”等重点敏感时期维稳及律师调解</t>
  </si>
  <si>
    <t>全国“两会”等重点敏感时期维稳应急值守保障人员费用。</t>
  </si>
  <si>
    <t>2021年3月。</t>
  </si>
  <si>
    <t>（信访办21）信访宣传月活动费</t>
  </si>
  <si>
    <t>信访宣传条例、手册等材料印刷费。</t>
  </si>
  <si>
    <t>2021年7月。</t>
  </si>
  <si>
    <t>（组织部21）2021年基层组织建设工作经费</t>
  </si>
  <si>
    <t>全区党工委书记述职大会。</t>
  </si>
  <si>
    <t>2021年6月。</t>
  </si>
  <si>
    <t>（组织部21）人才工作经费</t>
  </si>
  <si>
    <t>更新印制人才发展服务手册1000册。</t>
  </si>
  <si>
    <t>2021年2月。</t>
  </si>
  <si>
    <t>（政务局21）政务服务中心日常运行经费项目</t>
  </si>
  <si>
    <t>打印纸。</t>
  </si>
  <si>
    <t>2021年1月至12月。</t>
  </si>
  <si>
    <t>（政务局21）综合窗口服务外包经费项目</t>
  </si>
  <si>
    <t>综合窗口服务外包经费项目。</t>
  </si>
  <si>
    <t>2021年1月至7月。</t>
  </si>
  <si>
    <t>（网信办21）网络舆情引导与处置</t>
  </si>
  <si>
    <t>网络舆情监测报告服务。</t>
  </si>
  <si>
    <t>2021年2月至10月。</t>
  </si>
  <si>
    <t>（创城办21）门头沟区创城办“比学赶超”擂台赛考核项目</t>
  </si>
  <si>
    <t>门头沟区创城办“比学赶超”擂台赛考核项目。</t>
  </si>
  <si>
    <t>2021年3月至6月。</t>
  </si>
  <si>
    <t>注：本次公开的采购意向是本单位政府采购工作的初步安排，具体采购项目情况以相关采购公告和采购文件为准。</t>
  </si>
  <si>
    <t>附件2-9</t>
  </si>
  <si>
    <t>2021年北京市门头沟区人民政府办公室集中财务核算单位部门政府购买服务财政拨款明细表</t>
  </si>
  <si>
    <t>购买服务目录</t>
  </si>
  <si>
    <t>政府购买服务一级目录</t>
  </si>
  <si>
    <t>政府购买服务二级目录</t>
  </si>
  <si>
    <t>政府购买服务三级目录</t>
  </si>
  <si>
    <t>内容</t>
  </si>
  <si>
    <t>政府购买服务金额</t>
  </si>
  <si>
    <t xml:space="preserve"> 201E0107-法律顾问、咨询、诉讼、调解等服务</t>
  </si>
  <si>
    <t>政府履职所需辅助性服务</t>
  </si>
  <si>
    <t>法律服务</t>
  </si>
  <si>
    <t>法律顾问、咨询、诉讼、调解等服务</t>
  </si>
  <si>
    <t>律师调解费。</t>
  </si>
  <si>
    <t>（组织部21）门头沟区分中心自主课程制作经费</t>
  </si>
  <si>
    <t>201A0108-党员、干部教育教学资源制作</t>
  </si>
  <si>
    <t>基本公共服务</t>
  </si>
  <si>
    <t>教育</t>
  </si>
  <si>
    <t>党员、干部教育教学资源制作</t>
  </si>
  <si>
    <t>在北京干教网门头沟区分中心，开发20门在线学习课程，供全区干部进行在线学习。</t>
  </si>
  <si>
    <t>201C0206-综合窗口服务工作外包项目</t>
  </si>
  <si>
    <t>行业管理与协调性服务</t>
  </si>
  <si>
    <t>行业规范</t>
  </si>
  <si>
    <t>综合窗口服务工作外包项目</t>
  </si>
  <si>
    <t>按照国务院和北京市关于“前台综合受理，后台分类审批，综合窗口出件”的工作要求。采用综合窗口服务外包方式，实现北京市关于设立综合窗口的工作要求，为实现“一窗通办”奠定基础。</t>
  </si>
  <si>
    <t>（考评办21）2021年综合考评社会评价咨询服务</t>
  </si>
  <si>
    <t>201E0901-咨询相关服务</t>
  </si>
  <si>
    <t>咨询</t>
  </si>
  <si>
    <t>咨询相关服务</t>
  </si>
  <si>
    <t>2021年综合考评社会评价咨询服务。</t>
  </si>
  <si>
    <t>（考评办21）2020年度综合考评和绩效管理咨询服务尾款</t>
  </si>
  <si>
    <t xml:space="preserve"> 201E0901-咨询相关服务</t>
  </si>
  <si>
    <t>2020年度综合考评和绩效管理咨询服务尾款。</t>
  </si>
  <si>
    <t>（考评办21）2021年度区级综合考评和绩效管理咨询服务</t>
  </si>
  <si>
    <t>2021年度区级综合考评和绩效管理咨询服务。</t>
  </si>
  <si>
    <r>
      <t>附件2-</t>
    </r>
    <r>
      <rPr>
        <sz val="10"/>
        <rFont val="宋体"/>
        <family val="0"/>
      </rPr>
      <t>10</t>
    </r>
  </si>
  <si>
    <t>2021年门头沟区人民政府办公室集中财务核算单位项目支出绩效目标目录</t>
  </si>
  <si>
    <t>财政拨款金额</t>
  </si>
  <si>
    <t>（政府办21）门头沟区2021年市级绩效任务</t>
  </si>
  <si>
    <t>（政府办21）区内自组团代办费</t>
  </si>
  <si>
    <t>（政府办21）区政府档案数字化和档案管理软件运维服务</t>
  </si>
  <si>
    <t>（政府办21）应急楼视频会议保障运维费</t>
  </si>
  <si>
    <t>（政府办21）应急网线租赁费用</t>
  </si>
  <si>
    <t>（政府办21）政府公共事务应急储备资金</t>
  </si>
  <si>
    <t>（区委办21）2021年机构日常运行保障类项目</t>
  </si>
  <si>
    <t>（宣传部21）2021年百姓宣讲活动项目</t>
  </si>
  <si>
    <t>（宣传部21）2021年北京永定河文化研究会《永定河》季刊经费项目</t>
  </si>
  <si>
    <t>（宣传部21）2021年创城主题宣传项目</t>
  </si>
  <si>
    <t>（宣传部21）2021年公共文明引导行动项目（市级资金部分）</t>
  </si>
  <si>
    <t>（宣传部21）2021年社会宣传经费项目</t>
  </si>
  <si>
    <t>（宣传部21）2021年推进全国文化中心建设项目</t>
  </si>
  <si>
    <t>（宣传部21）2021年文化建设经费项目</t>
  </si>
  <si>
    <t>（宣传部21）2021年习近平新时代中国特色社会主义思想</t>
  </si>
  <si>
    <t>（宣传部21）2021年舆论宣传经费项目</t>
  </si>
  <si>
    <t>（宣传部21）2021年专版专题宣传及重大选题策划合作经费项目</t>
  </si>
  <si>
    <t>（宣传部21）北京永定河文化研究会业务经费</t>
  </si>
  <si>
    <t>（宣传部21）公共文明引导行动</t>
  </si>
  <si>
    <t>（宣传部21）公民道德模范选树</t>
  </si>
  <si>
    <t>（宣传部21）区委理论中心组学习和学习型党组织建设</t>
  </si>
  <si>
    <t>（宣传部21）群众性精神文明创建活动</t>
  </si>
  <si>
    <t>（宣传部21）新时代文明实践中心平台运维费</t>
  </si>
  <si>
    <t>（宣传部21）新闻发言人培训</t>
  </si>
  <si>
    <t>（宣传部21）意识形态工作</t>
  </si>
  <si>
    <t>（宣传部21）重阳文化节活动经费</t>
  </si>
  <si>
    <t>（研究室21）订阅报刊、购买书刊等</t>
  </si>
  <si>
    <t>（研究室21）重点课题调研</t>
  </si>
  <si>
    <t>（妇联21）报刊订阅</t>
  </si>
  <si>
    <t>（妇联21）北京农村妇女创新创业发展项目</t>
  </si>
  <si>
    <t>（妇联21）妇女之家经费</t>
  </si>
  <si>
    <t>（妇联21）家庭文明建设系列活动</t>
  </si>
  <si>
    <t>（妇联21）三八系列活动</t>
  </si>
  <si>
    <t>（妇联21）三级妇联干部培训班</t>
  </si>
  <si>
    <t>（共青团21）创城·公益活动项目</t>
  </si>
  <si>
    <t>（共青团21）创城·志愿服务</t>
  </si>
  <si>
    <t>（共青团21）基层团干部培训</t>
  </si>
  <si>
    <t>（共青团21）青年思想引领性活动</t>
  </si>
  <si>
    <t>（共青团21）区青联活动</t>
  </si>
  <si>
    <t>（共青团21）社区青年汇</t>
  </si>
  <si>
    <t>（共青团21）网络舆论宣传</t>
  </si>
  <si>
    <t>（共青团21）阳光地带运营建设</t>
  </si>
  <si>
    <t>（共青团21）预防青少年违法犯罪和未成年保护工作</t>
  </si>
  <si>
    <t>（共青团21）志愿服务工作项目</t>
  </si>
  <si>
    <t>（统战部21）“8+1”行动专项经费</t>
  </si>
  <si>
    <t>（统战部21）党外知识分子和新的社会阶层人士统战工作经费</t>
  </si>
  <si>
    <t>（统战部21）民主党派活动中心租赁费</t>
  </si>
  <si>
    <t>（统战部21）民主党派专项经费</t>
  </si>
  <si>
    <t>（统战部21）统战系统宣传教育活动经费</t>
  </si>
  <si>
    <t>（统战部21）统战系统走访慰问活动经费</t>
  </si>
  <si>
    <t>（信访办21）处理信访突出问题及群体性事件</t>
  </si>
  <si>
    <t>（信访办21）信访干部心理疏导</t>
  </si>
  <si>
    <t>（信访办21）信访接待中心公用经费</t>
  </si>
  <si>
    <t>（信访办21）租金</t>
  </si>
  <si>
    <t>（组织部21）“红色门头沟”微信公众号运营</t>
  </si>
  <si>
    <t>（组织部21）2021年村党组织“第一书记”工作经费</t>
  </si>
  <si>
    <t>（组织部21）2021年关心关爱建国前老党员工作经费</t>
  </si>
  <si>
    <t>（组织部21）2021年困难党员救助专项资金</t>
  </si>
  <si>
    <t>（组织部21）2021年区委、镇党委、村（社区）“两委”换届选举工作经费</t>
  </si>
  <si>
    <t>（组织部21）党性教育基地开发维护</t>
  </si>
  <si>
    <t>（组织部21）干部挂职工作</t>
  </si>
  <si>
    <t>（组织部21）干部监督管理经费</t>
  </si>
  <si>
    <t>（组织部21）干部教育培训经费</t>
  </si>
  <si>
    <t>（组织部21）干部文件选编及工作指南经费</t>
  </si>
  <si>
    <t>（组织部21）公务员招录工作经费</t>
  </si>
  <si>
    <t>（组织部21）接收2021年度选调生到村任职中央财政补助资金项目</t>
  </si>
  <si>
    <t>（组织部21）局级、处级干部体检项目</t>
  </si>
  <si>
    <t>（组织部21）区党建研究工作经费</t>
  </si>
  <si>
    <t>（组织部21）设备维护及耗材费用</t>
  </si>
  <si>
    <t>（组织部21）推动红色村组织振兴建设红色美丽村庄试点资金</t>
  </si>
  <si>
    <t>（组织部21）慰问工作经费</t>
  </si>
  <si>
    <t>（组织部21）系统维护费</t>
  </si>
  <si>
    <t>（组织部21）组织系统调研信息工作经费</t>
  </si>
  <si>
    <t>（机关工委21）订阅报刊杂志书籍</t>
  </si>
  <si>
    <t>（机关工委21）机关党员干部培训</t>
  </si>
  <si>
    <t>（机关工委21）系列活动</t>
  </si>
  <si>
    <t>（网信办21）办公经费</t>
  </si>
  <si>
    <t>（网信办21）属地新媒体管理</t>
  </si>
  <si>
    <t>（网信办21）网络安全管理</t>
  </si>
  <si>
    <t>（网信办21）网络发言团队建设</t>
  </si>
  <si>
    <t>（网信办21）政务新媒体运营项目</t>
  </si>
  <si>
    <t>（网信办21）重大选题网络宣传</t>
  </si>
  <si>
    <t xml:space="preserve"> （ 政务局21）门头沟区政府政务公开第三方测评服务项目</t>
  </si>
  <si>
    <t>（政务局21）2021年新企业开办刻章补助项目经费</t>
  </si>
  <si>
    <t>（政务局21）北京市门头沟区政府信息公开系统运维服务项目</t>
  </si>
  <si>
    <t>（政务局21）门头沟区新政务服务中心智能化及配套工程</t>
  </si>
  <si>
    <t>（政务局21）门头沟区政务服务中心第三方测评服务项目</t>
  </si>
  <si>
    <t>（政务局21）政务服务中心EMS免费邮寄经费项目</t>
  </si>
  <si>
    <t>（政务局21）政务服务中心便民信息化三平台维护经费项目</t>
  </si>
  <si>
    <t>（考评办21）2020年度述职大会</t>
  </si>
  <si>
    <t>（考评办21）2021年度综合考评工作培训班</t>
  </si>
  <si>
    <t>（考评办21）办公经费</t>
  </si>
  <si>
    <t>（考评办21）编印书刊</t>
  </si>
  <si>
    <t>（考评办21）订阅报刊、购买书刊等资料</t>
  </si>
  <si>
    <t>（创城办21）2021年门头沟区创城办“比学赶超”擂台赛考核项目</t>
  </si>
  <si>
    <t>（创城办21）门头沟区创城办2021年各类宣传项目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</si>
</sst>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 #,##0_);_(* \(#,##0\);_(* &quot;-&quot;_);_(@_)"/>
    <numFmt numFmtId="179" formatCode="_(&quot;$&quot;* #,##0_);_(&quot;$&quot;* \(#,##0\);_(&quot;$&quot;* &quot;-&quot;_);_(@_)"/>
    <numFmt numFmtId="180" formatCode="#,##0_);[Red]\(#,##0\)"/>
    <numFmt numFmtId="181" formatCode="0_);[Red]\(0\)"/>
    <numFmt numFmtId="182" formatCode="#,##0.00_ "/>
    <numFmt numFmtId="183" formatCode="0.00_);[Red]\(0.00\)"/>
    <numFmt numFmtId="184" formatCode="0.00_ "/>
  </numFmts>
  <fonts count="56">
    <font>
      <sz val="12"/>
      <name val="宋体"/>
      <family val="0"/>
    </font>
    <font>
      <sz val="11"/>
      <name val="宋体"/>
      <family val="0"/>
    </font>
    <font>
      <sz val="10"/>
      <name val="宋体"/>
      <family val="0"/>
    </font>
    <font>
      <b/>
      <sz val="16"/>
      <color indexed="8"/>
      <name val="宋体"/>
      <family val="0"/>
    </font>
    <font>
      <b/>
      <sz val="9"/>
      <color indexed="8"/>
      <name val="宋体"/>
      <family val="0"/>
    </font>
    <font>
      <sz val="9"/>
      <name val="宋体"/>
      <family val="0"/>
    </font>
    <font>
      <sz val="9"/>
      <color indexed="8"/>
      <name val="宋体"/>
      <family val="0"/>
    </font>
    <font>
      <sz val="11"/>
      <color indexed="8"/>
      <name val="宋体"/>
      <family val="0"/>
    </font>
    <font>
      <b/>
      <sz val="10"/>
      <color indexed="8"/>
      <name val="宋体"/>
      <family val="0"/>
    </font>
    <font>
      <sz val="10"/>
      <color indexed="8"/>
      <name val="宋体"/>
      <family val="0"/>
    </font>
    <font>
      <b/>
      <sz val="10"/>
      <name val="宋体"/>
      <family val="0"/>
    </font>
    <font>
      <b/>
      <sz val="16"/>
      <name val="宋体"/>
      <family val="0"/>
    </font>
    <font>
      <sz val="10"/>
      <name val="Arial"/>
      <family val="2"/>
    </font>
    <font>
      <sz val="12"/>
      <color indexed="8"/>
      <name val="宋体"/>
      <family val="0"/>
    </font>
    <font>
      <b/>
      <sz val="12"/>
      <name val="宋体"/>
      <family val="0"/>
    </font>
    <font>
      <sz val="11"/>
      <color indexed="42"/>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53"/>
      <name val="宋体"/>
      <family val="0"/>
    </font>
    <font>
      <sz val="11"/>
      <color indexed="37"/>
      <name val="宋体"/>
      <family val="0"/>
    </font>
    <font>
      <b/>
      <sz val="11"/>
      <color indexed="8"/>
      <name val="宋体"/>
      <family val="0"/>
    </font>
    <font>
      <b/>
      <sz val="11"/>
      <color indexed="53"/>
      <name val="宋体"/>
      <family val="0"/>
    </font>
    <font>
      <b/>
      <sz val="13"/>
      <color indexed="62"/>
      <name val="宋体"/>
      <family val="0"/>
    </font>
    <font>
      <sz val="11"/>
      <color indexed="58"/>
      <name val="宋体"/>
      <family val="0"/>
    </font>
    <font>
      <u val="single"/>
      <sz val="12"/>
      <color indexed="12"/>
      <name val="宋体"/>
      <family val="0"/>
    </font>
    <font>
      <b/>
      <sz val="11"/>
      <color indexed="42"/>
      <name val="宋体"/>
      <family val="0"/>
    </font>
    <font>
      <i/>
      <sz val="11"/>
      <color indexed="23"/>
      <name val="宋体"/>
      <family val="0"/>
    </font>
    <font>
      <u val="single"/>
      <sz val="12"/>
      <color indexed="20"/>
      <name val="宋体"/>
      <family val="0"/>
    </font>
    <font>
      <sz val="11"/>
      <color indexed="60"/>
      <name val="宋体"/>
      <family val="0"/>
    </font>
    <font>
      <b/>
      <sz val="11"/>
      <color indexed="63"/>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indexed="8"/>
      <name val="Calibri"/>
      <family val="0"/>
    </font>
    <font>
      <sz val="10"/>
      <color indexed="8"/>
      <name val="Calibri"/>
      <family val="0"/>
    </font>
    <font>
      <sz val="10"/>
      <color indexed="8"/>
      <name val="Cambria"/>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style="thin"/>
      <bottom style="thin"/>
    </border>
    <border>
      <left style="thin">
        <color indexed="8"/>
      </left>
      <right>
        <color indexed="63"/>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style="thin"/>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style="thin"/>
    </border>
    <border>
      <left>
        <color indexed="63"/>
      </left>
      <right style="thin">
        <color indexed="8"/>
      </right>
      <top style="thin">
        <color indexed="8"/>
      </top>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6" fontId="12" fillId="0" borderId="0" applyFont="0" applyFill="0" applyBorder="0" applyAlignment="0" applyProtection="0"/>
    <xf numFmtId="178" fontId="12"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12"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2"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vertical="center"/>
      <protection/>
    </xf>
  </cellStyleXfs>
  <cellXfs count="200">
    <xf numFmtId="0" fontId="0" fillId="0" borderId="0" xfId="0" applyAlignment="1">
      <alignment/>
    </xf>
    <xf numFmtId="0" fontId="1" fillId="0" borderId="0" xfId="0" applyFont="1" applyAlignment="1">
      <alignment/>
    </xf>
    <xf numFmtId="0" fontId="0" fillId="0" borderId="0" xfId="0" applyAlignment="1">
      <alignment horizontal="center"/>
    </xf>
    <xf numFmtId="0" fontId="2" fillId="33" borderId="0" xfId="0" applyFont="1" applyFill="1" applyAlignment="1">
      <alignment vertical="center" wrapText="1"/>
    </xf>
    <xf numFmtId="0" fontId="0" fillId="0" borderId="0" xfId="0" applyAlignment="1">
      <alignment/>
    </xf>
    <xf numFmtId="0" fontId="2" fillId="33" borderId="0" xfId="0" applyFont="1" applyFill="1" applyAlignment="1">
      <alignment horizontal="left" vertical="center" wrapText="1"/>
    </xf>
    <xf numFmtId="180" fontId="3" fillId="33" borderId="0" xfId="0" applyNumberFormat="1" applyFont="1" applyFill="1" applyBorder="1" applyAlignment="1" applyProtection="1">
      <alignment horizontal="center" vertical="center"/>
      <protection/>
    </xf>
    <xf numFmtId="180" fontId="4" fillId="33" borderId="0" xfId="0" applyNumberFormat="1" applyFont="1" applyFill="1" applyBorder="1" applyAlignment="1" applyProtection="1">
      <alignment horizontal="center" vertical="center"/>
      <protection/>
    </xf>
    <xf numFmtId="0" fontId="5" fillId="0" borderId="0" xfId="0" applyFont="1" applyAlignment="1">
      <alignment horizontal="center" vertical="center"/>
    </xf>
    <xf numFmtId="0" fontId="6"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43" fontId="4" fillId="33" borderId="10" xfId="0" applyNumberFormat="1" applyFont="1" applyFill="1" applyBorder="1" applyAlignment="1" applyProtection="1">
      <alignment horizontal="right" vertical="center" wrapText="1"/>
      <protection/>
    </xf>
    <xf numFmtId="0" fontId="5" fillId="0" borderId="10" xfId="0" applyFont="1" applyBorder="1" applyAlignment="1">
      <alignment horizontal="center" vertical="center"/>
    </xf>
    <xf numFmtId="43" fontId="5" fillId="0" borderId="10" xfId="0" applyNumberFormat="1" applyFont="1" applyBorder="1" applyAlignment="1">
      <alignment horizontal="right" vertical="center"/>
    </xf>
    <xf numFmtId="0" fontId="0" fillId="33" borderId="0" xfId="0" applyFill="1" applyAlignment="1">
      <alignment/>
    </xf>
    <xf numFmtId="181" fontId="0" fillId="0" borderId="0" xfId="0" applyNumberFormat="1" applyAlignment="1">
      <alignment horizontal="center"/>
    </xf>
    <xf numFmtId="0" fontId="2" fillId="33" borderId="0" xfId="0" applyFont="1" applyFill="1" applyAlignment="1">
      <alignment horizontal="left" vertical="center"/>
    </xf>
    <xf numFmtId="181" fontId="0" fillId="33" borderId="0" xfId="0" applyNumberFormat="1" applyFill="1" applyAlignment="1">
      <alignment horizontal="center"/>
    </xf>
    <xf numFmtId="180" fontId="3" fillId="33" borderId="0" xfId="0" applyNumberFormat="1" applyFont="1" applyFill="1" applyBorder="1" applyAlignment="1" applyProtection="1">
      <alignment vertical="center"/>
      <protection/>
    </xf>
    <xf numFmtId="181" fontId="7" fillId="33" borderId="10" xfId="0" applyNumberFormat="1" applyFont="1" applyFill="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181" fontId="8" fillId="33" borderId="10" xfId="0" applyNumberFormat="1" applyFont="1" applyFill="1" applyBorder="1" applyAlignment="1" applyProtection="1">
      <alignment horizontal="center" vertical="center" wrapText="1"/>
      <protection/>
    </xf>
    <xf numFmtId="43" fontId="2" fillId="0" borderId="10" xfId="0" applyNumberFormat="1" applyFont="1" applyBorder="1" applyAlignment="1">
      <alignment vertical="center"/>
    </xf>
    <xf numFmtId="0" fontId="2" fillId="0" borderId="10" xfId="0" applyFont="1" applyBorder="1" applyAlignment="1">
      <alignment horizontal="center" vertical="center"/>
    </xf>
    <xf numFmtId="49" fontId="6" fillId="0" borderId="13" xfId="0" applyNumberFormat="1" applyFont="1" applyFill="1" applyBorder="1" applyAlignment="1" applyProtection="1">
      <alignment horizontal="left" vertical="center" wrapText="1"/>
      <protection/>
    </xf>
    <xf numFmtId="0" fontId="2" fillId="0" borderId="10" xfId="0" applyFont="1" applyFill="1" applyBorder="1" applyAlignment="1">
      <alignment horizontal="center" vertical="center"/>
    </xf>
    <xf numFmtId="18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5" fillId="0" borderId="0" xfId="0" applyFont="1" applyAlignment="1">
      <alignment horizontal="center" vertical="center" wrapText="1"/>
    </xf>
    <xf numFmtId="4" fontId="9" fillId="0" borderId="13" xfId="0" applyNumberFormat="1" applyFont="1" applyFill="1" applyBorder="1" applyAlignment="1" applyProtection="1">
      <alignment horizontal="right" vertical="center"/>
      <protection/>
    </xf>
    <xf numFmtId="0" fontId="2" fillId="0" borderId="0" xfId="0" applyFont="1" applyAlignment="1">
      <alignment horizontal="center"/>
    </xf>
    <xf numFmtId="0" fontId="2" fillId="0" borderId="0" xfId="0" applyFont="1" applyAlignment="1">
      <alignment/>
    </xf>
    <xf numFmtId="49" fontId="9" fillId="33" borderId="10" xfId="0" applyNumberFormat="1" applyFont="1" applyFill="1" applyBorder="1" applyAlignment="1" applyProtection="1">
      <alignment horizontal="center" vertical="center" wrapText="1"/>
      <protection/>
    </xf>
    <xf numFmtId="49" fontId="9" fillId="33" borderId="14" xfId="0" applyNumberFormat="1" applyFont="1" applyFill="1" applyBorder="1" applyAlignment="1" applyProtection="1">
      <alignment horizontal="center" vertical="center" wrapText="1"/>
      <protection/>
    </xf>
    <xf numFmtId="49" fontId="9" fillId="33" borderId="15"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3" fontId="8" fillId="33" borderId="10" xfId="0" applyNumberFormat="1" applyFont="1" applyFill="1" applyBorder="1" applyAlignment="1" applyProtection="1">
      <alignment horizontal="center" vertical="center" wrapText="1"/>
      <protection/>
    </xf>
    <xf numFmtId="0" fontId="1" fillId="0" borderId="10" xfId="0" applyFont="1" applyBorder="1" applyAlignment="1">
      <alignment/>
    </xf>
    <xf numFmtId="49" fontId="9" fillId="0" borderId="13" xfId="0" applyNumberFormat="1" applyFont="1" applyFill="1" applyBorder="1" applyAlignment="1" applyProtection="1">
      <alignment horizontal="left" vertical="center" wrapText="1"/>
      <protection/>
    </xf>
    <xf numFmtId="0" fontId="2" fillId="0" borderId="10" xfId="0" applyFont="1" applyFill="1" applyBorder="1" applyAlignment="1">
      <alignment horizontal="left" vertical="center" wrapText="1"/>
    </xf>
    <xf numFmtId="43" fontId="2" fillId="0" borderId="10" xfId="0" applyNumberFormat="1" applyFont="1"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43" fontId="0" fillId="0" borderId="10" xfId="0" applyNumberFormat="1" applyBorder="1" applyAlignment="1">
      <alignment/>
    </xf>
    <xf numFmtId="0" fontId="5" fillId="0" borderId="0" xfId="0" applyFont="1" applyAlignment="1">
      <alignment horizontal="left" vertical="center"/>
    </xf>
    <xf numFmtId="0" fontId="2" fillId="0" borderId="0" xfId="0" applyFont="1" applyFill="1" applyAlignment="1">
      <alignment horizontal="center" vertical="center" wrapText="1"/>
    </xf>
    <xf numFmtId="0" fontId="0" fillId="0" borderId="10" xfId="0" applyBorder="1" applyAlignment="1">
      <alignment/>
    </xf>
    <xf numFmtId="183" fontId="0" fillId="33" borderId="0" xfId="0" applyNumberFormat="1" applyFill="1" applyAlignment="1">
      <alignment horizontal="center" vertical="center" wrapText="1"/>
    </xf>
    <xf numFmtId="180" fontId="3" fillId="33" borderId="0" xfId="0" applyNumberFormat="1" applyFont="1" applyFill="1" applyBorder="1" applyAlignment="1" applyProtection="1">
      <alignment horizontal="center" vertical="center" wrapText="1"/>
      <protection/>
    </xf>
    <xf numFmtId="184" fontId="5" fillId="33" borderId="0" xfId="0" applyNumberFormat="1" applyFont="1" applyFill="1" applyAlignment="1">
      <alignment horizontal="center" vertical="center" wrapText="1"/>
    </xf>
    <xf numFmtId="183" fontId="9" fillId="33" borderId="10" xfId="0" applyNumberFormat="1" applyFont="1" applyFill="1" applyBorder="1" applyAlignment="1" applyProtection="1">
      <alignment horizontal="center" vertical="center" wrapText="1"/>
      <protection/>
    </xf>
    <xf numFmtId="183" fontId="9" fillId="33" borderId="16" xfId="0" applyNumberFormat="1" applyFont="1" applyFill="1" applyBorder="1" applyAlignment="1" applyProtection="1">
      <alignment horizontal="center" vertical="center" wrapText="1"/>
      <protection/>
    </xf>
    <xf numFmtId="180" fontId="9" fillId="0" borderId="10" xfId="0" applyNumberFormat="1" applyFont="1" applyBorder="1" applyAlignment="1" applyProtection="1">
      <alignment horizontal="center" vertical="center" wrapText="1"/>
      <protection/>
    </xf>
    <xf numFmtId="183" fontId="9" fillId="33" borderId="17" xfId="0" applyNumberFormat="1" applyFont="1" applyFill="1" applyBorder="1" applyAlignment="1" applyProtection="1">
      <alignment horizontal="center" vertical="center" wrapText="1"/>
      <protection/>
    </xf>
    <xf numFmtId="183" fontId="10" fillId="33" borderId="11" xfId="0" applyNumberFormat="1" applyFont="1" applyFill="1" applyBorder="1" applyAlignment="1">
      <alignment horizontal="center" vertical="center" wrapText="1"/>
    </xf>
    <xf numFmtId="183" fontId="10" fillId="33" borderId="12" xfId="0" applyNumberFormat="1" applyFont="1" applyFill="1" applyBorder="1" applyAlignment="1">
      <alignment horizontal="center" vertical="center" wrapText="1"/>
    </xf>
    <xf numFmtId="183" fontId="10" fillId="33" borderId="18" xfId="0" applyNumberFormat="1" applyFont="1" applyFill="1" applyBorder="1" applyAlignment="1">
      <alignment horizontal="center" vertical="center" wrapText="1"/>
    </xf>
    <xf numFmtId="43" fontId="8" fillId="0" borderId="19" xfId="0" applyNumberFormat="1" applyFont="1" applyBorder="1" applyAlignment="1" applyProtection="1">
      <alignment horizontal="right" vertical="center" wrapText="1"/>
      <protection/>
    </xf>
    <xf numFmtId="43" fontId="8" fillId="0" borderId="10" xfId="0" applyNumberFormat="1" applyFont="1" applyBorder="1" applyAlignment="1" applyProtection="1">
      <alignment horizontal="right" vertical="center" wrapText="1"/>
      <protection/>
    </xf>
    <xf numFmtId="183" fontId="2" fillId="33" borderId="10" xfId="0" applyNumberFormat="1" applyFont="1" applyFill="1" applyBorder="1" applyAlignment="1">
      <alignment horizontal="center" vertical="center" wrapText="1"/>
    </xf>
    <xf numFmtId="43" fontId="2" fillId="33" borderId="11" xfId="0" applyNumberFormat="1" applyFont="1" applyFill="1" applyBorder="1" applyAlignment="1">
      <alignment horizontal="right" vertical="center" wrapText="1"/>
    </xf>
    <xf numFmtId="43" fontId="2" fillId="34" borderId="10" xfId="0" applyNumberFormat="1" applyFont="1" applyFill="1" applyBorder="1" applyAlignment="1">
      <alignment horizontal="right" vertical="center" wrapText="1"/>
    </xf>
    <xf numFmtId="182" fontId="2" fillId="33" borderId="0" xfId="0" applyNumberFormat="1" applyFont="1" applyFill="1" applyAlignment="1">
      <alignment horizontal="left" vertical="center" wrapText="1"/>
    </xf>
    <xf numFmtId="0" fontId="0" fillId="33" borderId="0" xfId="63" applyFill="1">
      <alignment vertical="center"/>
      <protection/>
    </xf>
    <xf numFmtId="0" fontId="11" fillId="33" borderId="0" xfId="63" applyFont="1" applyFill="1" applyBorder="1" applyAlignment="1">
      <alignment horizontal="center" vertical="center" shrinkToFit="1"/>
      <protection/>
    </xf>
    <xf numFmtId="0" fontId="12" fillId="33" borderId="0" xfId="0" applyFont="1" applyFill="1" applyAlignment="1">
      <alignment horizontal="left" vertical="center"/>
    </xf>
    <xf numFmtId="184" fontId="5" fillId="33" borderId="0" xfId="0" applyNumberFormat="1" applyFont="1" applyFill="1" applyAlignment="1">
      <alignment horizontal="right" vertical="center" wrapText="1"/>
    </xf>
    <xf numFmtId="0" fontId="9" fillId="33" borderId="10" xfId="0" applyFont="1" applyFill="1" applyBorder="1" applyAlignment="1">
      <alignment horizontal="center" vertical="center" wrapText="1"/>
    </xf>
    <xf numFmtId="0" fontId="2" fillId="33" borderId="10" xfId="63" applyFont="1" applyFill="1" applyBorder="1" applyAlignment="1">
      <alignment horizontal="center" vertical="center"/>
      <protection/>
    </xf>
    <xf numFmtId="0" fontId="8" fillId="33" borderId="10" xfId="0" applyFont="1" applyFill="1" applyBorder="1" applyAlignment="1">
      <alignment horizontal="center" vertical="center" wrapText="1"/>
    </xf>
    <xf numFmtId="43" fontId="8" fillId="0" borderId="13" xfId="0" applyNumberFormat="1" applyFont="1" applyFill="1" applyBorder="1" applyAlignment="1" applyProtection="1">
      <alignment horizontal="right" vertical="center" wrapText="1"/>
      <protection/>
    </xf>
    <xf numFmtId="43" fontId="9" fillId="0" borderId="13" xfId="0" applyNumberFormat="1" applyFont="1" applyFill="1" applyBorder="1" applyAlignment="1" applyProtection="1">
      <alignment horizontal="right" vertical="center" wrapText="1"/>
      <protection/>
    </xf>
    <xf numFmtId="0" fontId="9" fillId="33" borderId="10" xfId="0" applyFont="1" applyFill="1" applyBorder="1" applyAlignment="1">
      <alignment horizontal="center" vertical="center"/>
    </xf>
    <xf numFmtId="180" fontId="10" fillId="33" borderId="0" xfId="63" applyNumberFormat="1" applyFont="1" applyFill="1" applyAlignment="1">
      <alignment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2" fontId="2" fillId="33" borderId="0" xfId="0" applyNumberFormat="1" applyFont="1" applyFill="1" applyAlignment="1">
      <alignment vertical="center" wrapText="1"/>
    </xf>
    <xf numFmtId="180" fontId="11" fillId="33" borderId="0" xfId="63" applyNumberFormat="1" applyFont="1" applyFill="1" applyAlignment="1">
      <alignment horizontal="center" vertical="center" wrapText="1"/>
      <protection/>
    </xf>
    <xf numFmtId="180" fontId="9" fillId="0" borderId="13" xfId="0" applyNumberFormat="1" applyFont="1" applyBorder="1" applyAlignment="1" applyProtection="1">
      <alignment horizontal="center" vertical="center" wrapText="1"/>
      <protection/>
    </xf>
    <xf numFmtId="180" fontId="9" fillId="0" borderId="20" xfId="0" applyNumberFormat="1"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180" fontId="9" fillId="0" borderId="21" xfId="0" applyNumberFormat="1" applyFont="1" applyBorder="1" applyAlignment="1" applyProtection="1">
      <alignment horizontal="center" vertical="center" wrapText="1"/>
      <protection/>
    </xf>
    <xf numFmtId="0" fontId="52" fillId="0" borderId="22" xfId="0" applyFont="1" applyBorder="1" applyAlignment="1" applyProtection="1">
      <alignment horizontal="center" vertical="center"/>
      <protection/>
    </xf>
    <xf numFmtId="0" fontId="52" fillId="0" borderId="23" xfId="0" applyFont="1" applyBorder="1" applyAlignment="1" applyProtection="1">
      <alignment horizontal="center" vertical="center"/>
      <protection/>
    </xf>
    <xf numFmtId="43" fontId="52" fillId="0" borderId="13" xfId="0" applyNumberFormat="1" applyFont="1" applyBorder="1" applyAlignment="1" applyProtection="1">
      <alignment horizontal="right" vertical="center"/>
      <protection/>
    </xf>
    <xf numFmtId="0" fontId="52" fillId="0" borderId="13" xfId="0" applyFont="1" applyBorder="1" applyAlignment="1" applyProtection="1">
      <alignment vertical="center"/>
      <protection/>
    </xf>
    <xf numFmtId="0" fontId="53" fillId="0" borderId="13" xfId="0" applyFont="1" applyBorder="1" applyAlignment="1" applyProtection="1">
      <alignment vertical="center"/>
      <protection/>
    </xf>
    <xf numFmtId="43" fontId="53" fillId="0" borderId="13" xfId="0" applyNumberFormat="1" applyFont="1" applyBorder="1" applyAlignment="1" applyProtection="1">
      <alignment horizontal="right" vertical="center"/>
      <protection/>
    </xf>
    <xf numFmtId="180" fontId="2" fillId="33" borderId="0" xfId="63" applyNumberFormat="1" applyFont="1" applyFill="1" applyAlignment="1">
      <alignment horizontal="left" vertical="center" wrapText="1"/>
      <protection/>
    </xf>
    <xf numFmtId="0" fontId="9" fillId="0" borderId="20" xfId="0" applyFont="1" applyBorder="1" applyAlignment="1" applyProtection="1">
      <alignment horizontal="center" vertical="center" wrapText="1"/>
      <protection/>
    </xf>
    <xf numFmtId="0" fontId="10" fillId="33" borderId="10" xfId="63" applyNumberFormat="1" applyFont="1" applyFill="1" applyBorder="1" applyAlignment="1">
      <alignment horizontal="center" vertical="center" wrapText="1"/>
      <protection/>
    </xf>
    <xf numFmtId="43" fontId="52" fillId="0" borderId="23" xfId="0" applyNumberFormat="1" applyFont="1" applyFill="1" applyBorder="1" applyAlignment="1" applyProtection="1">
      <alignment vertical="center"/>
      <protection/>
    </xf>
    <xf numFmtId="0" fontId="54" fillId="0" borderId="21" xfId="0" applyFont="1" applyBorder="1" applyAlignment="1" applyProtection="1">
      <alignment vertical="center"/>
      <protection/>
    </xf>
    <xf numFmtId="43" fontId="53" fillId="0" borderId="13" xfId="0" applyNumberFormat="1" applyFont="1" applyFill="1" applyBorder="1" applyAlignment="1" applyProtection="1">
      <alignment vertical="center"/>
      <protection/>
    </xf>
    <xf numFmtId="0" fontId="54" fillId="0" borderId="13" xfId="0" applyFont="1" applyBorder="1" applyAlignment="1" applyProtection="1">
      <alignment vertical="center"/>
      <protection/>
    </xf>
    <xf numFmtId="43" fontId="55" fillId="33" borderId="10" xfId="63" applyNumberFormat="1" applyFont="1" applyFill="1" applyBorder="1" applyAlignment="1">
      <alignment vertical="center" wrapText="1"/>
      <protection/>
    </xf>
    <xf numFmtId="0" fontId="0" fillId="33" borderId="0" xfId="0" applyFill="1" applyBorder="1" applyAlignment="1">
      <alignment/>
    </xf>
    <xf numFmtId="43" fontId="0" fillId="33" borderId="0" xfId="0" applyNumberFormat="1" applyFill="1" applyAlignment="1">
      <alignment/>
    </xf>
    <xf numFmtId="0" fontId="0" fillId="33" borderId="0" xfId="0" applyFill="1" applyAlignment="1">
      <alignment horizontal="center" vertical="center" wrapText="1"/>
    </xf>
    <xf numFmtId="0" fontId="13" fillId="33" borderId="0" xfId="0" applyFont="1" applyFill="1" applyBorder="1" applyAlignment="1">
      <alignment horizontal="left" vertical="center" shrinkToFit="1"/>
    </xf>
    <xf numFmtId="43" fontId="13" fillId="33" borderId="0" xfId="0" applyNumberFormat="1"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6" fillId="33" borderId="0" xfId="0" applyFont="1" applyFill="1" applyBorder="1" applyAlignment="1">
      <alignment horizontal="left" vertical="center" shrinkToFit="1"/>
    </xf>
    <xf numFmtId="43" fontId="6" fillId="33" borderId="0" xfId="0" applyNumberFormat="1" applyFont="1" applyFill="1" applyBorder="1" applyAlignment="1">
      <alignment horizontal="left" vertical="center" shrinkToFit="1"/>
    </xf>
    <xf numFmtId="43" fontId="5" fillId="33" borderId="0" xfId="0" applyNumberFormat="1" applyFont="1" applyFill="1" applyAlignment="1">
      <alignment horizontal="center" vertical="center" wrapText="1"/>
    </xf>
    <xf numFmtId="0" fontId="6" fillId="33" borderId="0" xfId="0" applyFont="1" applyFill="1" applyBorder="1" applyAlignment="1">
      <alignment horizontal="right" vertical="center" shrinkToFit="1"/>
    </xf>
    <xf numFmtId="49" fontId="9" fillId="33" borderId="22" xfId="0" applyNumberFormat="1" applyFont="1" applyFill="1" applyBorder="1" applyAlignment="1" applyProtection="1">
      <alignment horizontal="center" vertical="center"/>
      <protection/>
    </xf>
    <xf numFmtId="49" fontId="9" fillId="33" borderId="24" xfId="0" applyNumberFormat="1" applyFont="1" applyFill="1" applyBorder="1" applyAlignment="1" applyProtection="1">
      <alignment horizontal="center" vertical="center"/>
      <protection/>
    </xf>
    <xf numFmtId="49" fontId="9" fillId="33" borderId="23" xfId="0" applyNumberFormat="1" applyFont="1" applyFill="1" applyBorder="1" applyAlignment="1" applyProtection="1">
      <alignment horizontal="center" vertical="center"/>
      <protection/>
    </xf>
    <xf numFmtId="49" fontId="9" fillId="33" borderId="20" xfId="0" applyNumberFormat="1" applyFont="1" applyFill="1" applyBorder="1" applyAlignment="1" applyProtection="1">
      <alignment horizontal="center" vertical="center" wrapText="1"/>
      <protection/>
    </xf>
    <xf numFmtId="43" fontId="9" fillId="33" borderId="25" xfId="0" applyNumberFormat="1" applyFont="1" applyFill="1" applyBorder="1" applyAlignment="1" applyProtection="1">
      <alignment horizontal="center" vertical="center"/>
      <protection/>
    </xf>
    <xf numFmtId="43" fontId="9" fillId="33" borderId="10" xfId="0" applyNumberFormat="1" applyFont="1" applyFill="1" applyBorder="1" applyAlignment="1" applyProtection="1">
      <alignment horizontal="center" vertical="center" wrapText="1"/>
      <protection/>
    </xf>
    <xf numFmtId="49" fontId="9" fillId="33" borderId="20" xfId="0" applyNumberFormat="1" applyFont="1" applyFill="1" applyBorder="1" applyAlignment="1" applyProtection="1">
      <alignment horizontal="center" vertical="center"/>
      <protection/>
    </xf>
    <xf numFmtId="49" fontId="9" fillId="33" borderId="26" xfId="0" applyNumberFormat="1" applyFont="1" applyFill="1" applyBorder="1" applyAlignment="1" applyProtection="1">
      <alignment horizontal="center" vertical="center" wrapText="1"/>
      <protection/>
    </xf>
    <xf numFmtId="43" fontId="9" fillId="33" borderId="27" xfId="0" applyNumberFormat="1" applyFont="1" applyFill="1" applyBorder="1" applyAlignment="1" applyProtection="1">
      <alignment horizontal="center" vertical="center"/>
      <protection/>
    </xf>
    <xf numFmtId="43" fontId="9" fillId="33" borderId="10" xfId="0" applyNumberFormat="1"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43" fontId="8" fillId="0" borderId="13" xfId="0" applyNumberFormat="1" applyFont="1" applyFill="1" applyBorder="1" applyAlignment="1" applyProtection="1">
      <alignment vertical="center"/>
      <protection/>
    </xf>
    <xf numFmtId="0" fontId="9" fillId="0" borderId="10" xfId="0" applyFont="1" applyFill="1" applyBorder="1" applyAlignment="1" applyProtection="1">
      <alignment horizontal="center" vertical="center"/>
      <protection/>
    </xf>
    <xf numFmtId="0" fontId="9" fillId="0" borderId="10" xfId="0" applyFont="1" applyFill="1" applyBorder="1" applyAlignment="1" applyProtection="1">
      <alignment horizontal="left" vertical="center"/>
      <protection/>
    </xf>
    <xf numFmtId="43" fontId="9" fillId="0" borderId="13" xfId="0" applyNumberFormat="1" applyFont="1" applyFill="1" applyBorder="1" applyAlignment="1" applyProtection="1">
      <alignment horizontal="right" vertical="center"/>
      <protection/>
    </xf>
    <xf numFmtId="43" fontId="2" fillId="34" borderId="10" xfId="0" applyNumberFormat="1" applyFont="1" applyFill="1" applyBorder="1" applyAlignment="1">
      <alignment horizontal="right"/>
    </xf>
    <xf numFmtId="43" fontId="9" fillId="0" borderId="10" xfId="0" applyNumberFormat="1" applyFont="1" applyFill="1" applyBorder="1" applyAlignment="1" applyProtection="1">
      <alignment horizontal="right" vertical="center" wrapText="1"/>
      <protection/>
    </xf>
    <xf numFmtId="0" fontId="9" fillId="0" borderId="10" xfId="0" applyFont="1" applyFill="1" applyBorder="1" applyAlignment="1" applyProtection="1">
      <alignment horizontal="left" vertical="center" wrapText="1"/>
      <protection/>
    </xf>
    <xf numFmtId="49" fontId="13"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2" fontId="14" fillId="33" borderId="0" xfId="0" applyNumberFormat="1" applyFont="1" applyFill="1" applyAlignment="1">
      <alignment/>
    </xf>
    <xf numFmtId="182" fontId="0" fillId="33" borderId="0" xfId="0" applyNumberFormat="1" applyFill="1" applyAlignment="1">
      <alignment/>
    </xf>
    <xf numFmtId="182" fontId="0" fillId="33" borderId="0" xfId="0" applyNumberFormat="1" applyFill="1" applyAlignment="1">
      <alignment horizontal="center" vertical="center" wrapText="1"/>
    </xf>
    <xf numFmtId="182" fontId="6" fillId="33" borderId="0" xfId="0" applyNumberFormat="1" applyFont="1" applyFill="1" applyBorder="1" applyAlignment="1">
      <alignment horizontal="left" shrinkToFit="1"/>
    </xf>
    <xf numFmtId="182" fontId="13" fillId="33" borderId="0" xfId="0" applyNumberFormat="1" applyFont="1" applyFill="1" applyBorder="1" applyAlignment="1">
      <alignment horizontal="left" vertical="center" shrinkToFit="1"/>
    </xf>
    <xf numFmtId="182" fontId="3" fillId="33" borderId="0" xfId="0" applyNumberFormat="1" applyFont="1" applyFill="1" applyBorder="1" applyAlignment="1">
      <alignment horizontal="center" vertical="center" shrinkToFit="1"/>
    </xf>
    <xf numFmtId="182" fontId="13" fillId="33" borderId="31" xfId="0" applyNumberFormat="1" applyFont="1" applyFill="1" applyBorder="1" applyAlignment="1">
      <alignment horizontal="left" vertical="center" shrinkToFit="1"/>
    </xf>
    <xf numFmtId="182" fontId="6" fillId="33" borderId="31" xfId="0" applyNumberFormat="1" applyFont="1" applyFill="1" applyBorder="1" applyAlignment="1">
      <alignment horizontal="left" vertical="center" shrinkToFit="1"/>
    </xf>
    <xf numFmtId="182" fontId="6" fillId="33" borderId="31" xfId="0" applyNumberFormat="1" applyFont="1" applyFill="1" applyBorder="1" applyAlignment="1">
      <alignment horizontal="right" vertical="center" shrinkToFit="1"/>
    </xf>
    <xf numFmtId="182" fontId="9" fillId="33" borderId="13" xfId="0" applyNumberFormat="1" applyFont="1" applyFill="1" applyBorder="1" applyAlignment="1">
      <alignment horizontal="center" vertical="center" shrinkToFit="1"/>
    </xf>
    <xf numFmtId="182" fontId="9" fillId="33" borderId="32" xfId="0" applyNumberFormat="1" applyFont="1" applyFill="1" applyBorder="1" applyAlignment="1">
      <alignment horizontal="center" vertical="center" wrapText="1" shrinkToFit="1"/>
    </xf>
    <xf numFmtId="182" fontId="9" fillId="33" borderId="33" xfId="0" applyNumberFormat="1" applyFont="1" applyFill="1" applyBorder="1" applyAlignment="1">
      <alignment horizontal="center" vertical="center" wrapText="1" shrinkToFit="1"/>
    </xf>
    <xf numFmtId="182" fontId="9" fillId="33" borderId="20" xfId="0" applyNumberFormat="1" applyFont="1" applyFill="1" applyBorder="1" applyAlignment="1">
      <alignment horizontal="center" vertical="center" shrinkToFit="1"/>
    </xf>
    <xf numFmtId="182" fontId="9" fillId="33" borderId="32" xfId="0" applyNumberFormat="1" applyFont="1" applyFill="1" applyBorder="1" applyAlignment="1">
      <alignment horizontal="center" vertical="center" shrinkToFit="1"/>
    </xf>
    <xf numFmtId="0" fontId="9" fillId="0" borderId="22"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182" fontId="9" fillId="33" borderId="10" xfId="0" applyNumberFormat="1" applyFont="1" applyFill="1" applyBorder="1" applyAlignment="1">
      <alignment horizontal="center" vertical="center" shrinkToFit="1"/>
    </xf>
    <xf numFmtId="182" fontId="9" fillId="33" borderId="24" xfId="0" applyNumberFormat="1" applyFont="1" applyFill="1" applyBorder="1" applyAlignment="1">
      <alignment horizontal="center" vertical="center" wrapText="1" shrinkToFit="1"/>
    </xf>
    <xf numFmtId="182" fontId="9" fillId="33" borderId="34" xfId="0" applyNumberFormat="1" applyFont="1" applyFill="1" applyBorder="1" applyAlignment="1">
      <alignment horizontal="center" vertical="center" shrinkToFit="1"/>
    </xf>
    <xf numFmtId="182" fontId="9" fillId="33" borderId="35" xfId="0" applyNumberFormat="1" applyFont="1" applyFill="1" applyBorder="1" applyAlignment="1">
      <alignment horizontal="center" vertical="center" shrinkToFit="1"/>
    </xf>
    <xf numFmtId="0" fontId="9" fillId="0" borderId="36" xfId="0" applyFont="1" applyBorder="1" applyAlignment="1" applyProtection="1">
      <alignment horizontal="center" vertical="center"/>
      <protection/>
    </xf>
    <xf numFmtId="182" fontId="9" fillId="33" borderId="14" xfId="0" applyNumberFormat="1" applyFont="1" applyFill="1" applyBorder="1" applyAlignment="1">
      <alignment horizontal="center" vertical="center" shrinkToFit="1"/>
    </xf>
    <xf numFmtId="182" fontId="9" fillId="33" borderId="37" xfId="0" applyNumberFormat="1" applyFont="1" applyFill="1" applyBorder="1" applyAlignment="1">
      <alignment horizontal="center" vertical="center" wrapText="1" shrinkToFit="1"/>
    </xf>
    <xf numFmtId="182" fontId="8" fillId="33" borderId="10" xfId="0" applyNumberFormat="1" applyFont="1" applyFill="1" applyBorder="1" applyAlignment="1">
      <alignment horizontal="center" vertical="center" shrinkToFit="1"/>
    </xf>
    <xf numFmtId="43" fontId="8" fillId="33" borderId="10" xfId="0" applyNumberFormat="1" applyFont="1" applyFill="1" applyBorder="1" applyAlignment="1">
      <alignment horizontal="right" vertical="center" shrinkToFit="1"/>
    </xf>
    <xf numFmtId="182" fontId="8" fillId="33" borderId="11" xfId="0" applyNumberFormat="1" applyFont="1" applyFill="1" applyBorder="1" applyAlignment="1">
      <alignment horizontal="center" vertical="center" shrinkToFit="1"/>
    </xf>
    <xf numFmtId="182" fontId="8" fillId="33" borderId="12" xfId="0" applyNumberFormat="1" applyFont="1" applyFill="1" applyBorder="1" applyAlignment="1">
      <alignment horizontal="center" vertical="center" shrinkToFit="1"/>
    </xf>
    <xf numFmtId="182" fontId="8" fillId="33" borderId="38" xfId="0" applyNumberFormat="1" applyFont="1" applyFill="1" applyBorder="1" applyAlignment="1">
      <alignment horizontal="center" vertical="center" shrinkToFit="1"/>
    </xf>
    <xf numFmtId="43" fontId="52" fillId="0" borderId="10" xfId="0" applyNumberFormat="1" applyFont="1" applyFill="1" applyBorder="1" applyAlignment="1" applyProtection="1">
      <alignment horizontal="right" vertical="center"/>
      <protection/>
    </xf>
    <xf numFmtId="182" fontId="9" fillId="33" borderId="10" xfId="0" applyNumberFormat="1" applyFont="1" applyFill="1" applyBorder="1" applyAlignment="1">
      <alignment horizontal="left" vertical="center" shrinkToFit="1"/>
    </xf>
    <xf numFmtId="43" fontId="53" fillId="0" borderId="10" xfId="0" applyNumberFormat="1" applyFont="1" applyFill="1" applyBorder="1" applyAlignment="1" applyProtection="1">
      <alignment horizontal="right" vertical="center"/>
      <protection/>
    </xf>
    <xf numFmtId="43" fontId="9" fillId="0" borderId="10" xfId="0" applyNumberFormat="1" applyFont="1" applyFill="1" applyBorder="1" applyAlignment="1" applyProtection="1">
      <alignment horizontal="right" vertical="center"/>
      <protection/>
    </xf>
    <xf numFmtId="43" fontId="9" fillId="34" borderId="10" xfId="0" applyNumberFormat="1" applyFont="1" applyFill="1" applyBorder="1" applyAlignment="1">
      <alignment horizontal="right" shrinkToFit="1"/>
    </xf>
    <xf numFmtId="182" fontId="13" fillId="33" borderId="0" xfId="0" applyNumberFormat="1" applyFont="1" applyFill="1" applyBorder="1" applyAlignment="1">
      <alignment horizontal="right" vertical="center" shrinkToFit="1"/>
    </xf>
    <xf numFmtId="182" fontId="13" fillId="33" borderId="31" xfId="0" applyNumberFormat="1" applyFont="1" applyFill="1" applyBorder="1" applyAlignment="1">
      <alignment horizontal="right" vertical="center" shrinkToFit="1"/>
    </xf>
    <xf numFmtId="182" fontId="9" fillId="33" borderId="23" xfId="0" applyNumberFormat="1" applyFont="1" applyFill="1" applyBorder="1" applyAlignment="1">
      <alignment horizontal="center" vertical="center" wrapText="1" shrinkToFit="1"/>
    </xf>
    <xf numFmtId="182" fontId="2" fillId="33" borderId="22" xfId="0" applyNumberFormat="1" applyFont="1" applyFill="1" applyBorder="1" applyAlignment="1">
      <alignment horizontal="center" vertical="center" wrapText="1"/>
    </xf>
    <xf numFmtId="182" fontId="2" fillId="33" borderId="24" xfId="0" applyNumberFormat="1" applyFont="1" applyFill="1" applyBorder="1" applyAlignment="1">
      <alignment horizontal="center" vertical="center" wrapText="1"/>
    </xf>
    <xf numFmtId="182" fontId="2" fillId="33" borderId="23" xfId="0" applyNumberFormat="1" applyFont="1" applyFill="1" applyBorder="1" applyAlignment="1">
      <alignment horizontal="center" vertical="center" wrapText="1"/>
    </xf>
    <xf numFmtId="182" fontId="2" fillId="33" borderId="20" xfId="0" applyNumberFormat="1" applyFont="1" applyFill="1" applyBorder="1" applyAlignment="1">
      <alignment horizontal="center" vertical="center" wrapText="1"/>
    </xf>
    <xf numFmtId="182" fontId="9" fillId="33" borderId="0" xfId="0" applyNumberFormat="1" applyFont="1" applyFill="1" applyBorder="1" applyAlignment="1">
      <alignment horizontal="left" vertical="center" shrinkToFit="1"/>
    </xf>
    <xf numFmtId="182" fontId="6" fillId="33" borderId="0" xfId="0" applyNumberFormat="1" applyFont="1" applyFill="1" applyBorder="1" applyAlignment="1">
      <alignment horizontal="left" vertical="center" shrinkToFit="1"/>
    </xf>
    <xf numFmtId="43" fontId="9" fillId="0" borderId="23" xfId="0" applyNumberFormat="1" applyFont="1" applyFill="1" applyBorder="1" applyAlignment="1" applyProtection="1">
      <alignment horizontal="right" vertical="center" wrapText="1"/>
      <protection/>
    </xf>
    <xf numFmtId="43" fontId="9" fillId="33" borderId="38" xfId="0" applyNumberFormat="1" applyFont="1" applyFill="1" applyBorder="1" applyAlignment="1">
      <alignment horizontal="right" vertical="center" shrinkToFit="1"/>
    </xf>
    <xf numFmtId="182" fontId="2" fillId="33" borderId="10" xfId="0" applyNumberFormat="1" applyFont="1" applyFill="1" applyBorder="1" applyAlignment="1">
      <alignment horizontal="left" vertical="center"/>
    </xf>
    <xf numFmtId="182" fontId="9" fillId="33" borderId="21" xfId="0" applyNumberFormat="1" applyFont="1" applyFill="1" applyBorder="1" applyAlignment="1">
      <alignment horizontal="left" vertical="center" shrinkToFit="1"/>
    </xf>
    <xf numFmtId="182" fontId="9" fillId="33" borderId="22" xfId="0" applyNumberFormat="1" applyFont="1" applyFill="1" applyBorder="1" applyAlignment="1">
      <alignment horizontal="left" vertical="center" shrinkToFit="1"/>
    </xf>
    <xf numFmtId="43" fontId="2" fillId="33" borderId="10" xfId="0" applyNumberFormat="1" applyFont="1" applyFill="1" applyBorder="1" applyAlignment="1">
      <alignment/>
    </xf>
    <xf numFmtId="182" fontId="0" fillId="33" borderId="0" xfId="0" applyNumberFormat="1" applyFont="1" applyFill="1" applyAlignment="1">
      <alignment/>
    </xf>
    <xf numFmtId="182" fontId="3" fillId="33" borderId="0" xfId="0" applyNumberFormat="1" applyFont="1" applyFill="1" applyBorder="1" applyAlignment="1">
      <alignment vertical="center" shrinkToFit="1"/>
    </xf>
    <xf numFmtId="182" fontId="9" fillId="33" borderId="13" xfId="0" applyNumberFormat="1" applyFont="1" applyFill="1" applyBorder="1" applyAlignment="1">
      <alignment vertical="center" shrinkToFit="1"/>
    </xf>
    <xf numFmtId="182" fontId="9" fillId="33" borderId="13" xfId="0" applyNumberFormat="1" applyFont="1" applyFill="1" applyBorder="1" applyAlignment="1">
      <alignment horizontal="left" vertical="center" shrinkToFit="1"/>
    </xf>
    <xf numFmtId="43" fontId="9" fillId="33" borderId="13" xfId="0" applyNumberFormat="1" applyFont="1" applyFill="1" applyBorder="1" applyAlignment="1">
      <alignment horizontal="right" vertical="center" shrinkToFit="1"/>
    </xf>
    <xf numFmtId="182" fontId="8" fillId="33" borderId="13" xfId="0" applyNumberFormat="1" applyFont="1" applyFill="1" applyBorder="1" applyAlignment="1">
      <alignment horizontal="center" vertical="center" shrinkToFit="1"/>
    </xf>
    <xf numFmtId="49" fontId="9" fillId="33" borderId="13" xfId="0" applyNumberFormat="1" applyFont="1" applyFill="1" applyBorder="1" applyAlignment="1" applyProtection="1">
      <alignment horizontal="center" vertical="center"/>
      <protection/>
    </xf>
    <xf numFmtId="49" fontId="9" fillId="35" borderId="13" xfId="0" applyNumberFormat="1" applyFont="1" applyFill="1" applyBorder="1" applyAlignment="1" applyProtection="1">
      <alignment horizontal="center" vertical="center"/>
      <protection/>
    </xf>
    <xf numFmtId="49" fontId="53" fillId="33" borderId="13" xfId="0" applyNumberFormat="1" applyFont="1" applyFill="1" applyBorder="1" applyAlignment="1" applyProtection="1">
      <alignment horizontal="center" vertical="center"/>
      <protection/>
    </xf>
    <xf numFmtId="49" fontId="53" fillId="33" borderId="13" xfId="0" applyNumberFormat="1" applyFont="1" applyFill="1" applyBorder="1" applyAlignment="1" applyProtection="1">
      <alignment horizontal="left" vertical="center"/>
      <protection/>
    </xf>
    <xf numFmtId="43" fontId="53" fillId="0" borderId="0" xfId="0" applyNumberFormat="1" applyFont="1" applyBorder="1" applyAlignment="1" applyProtection="1">
      <alignment/>
      <protection/>
    </xf>
    <xf numFmtId="43" fontId="53" fillId="33" borderId="13" xfId="0" applyNumberFormat="1" applyFont="1" applyFill="1" applyBorder="1" applyAlignment="1" applyProtection="1">
      <alignment horizontal="right" vertical="center" wrapText="1"/>
      <protection/>
    </xf>
    <xf numFmtId="43" fontId="53" fillId="33" borderId="13" xfId="0" applyNumberFormat="1" applyFont="1" applyFill="1" applyBorder="1" applyAlignment="1" applyProtection="1">
      <alignment horizontal="right" vertical="center"/>
      <protection/>
    </xf>
    <xf numFmtId="43" fontId="53" fillId="0" borderId="13" xfId="0" applyNumberFormat="1" applyFont="1" applyBorder="1" applyAlignment="1" applyProtection="1">
      <alignment wrapText="1"/>
      <protection/>
    </xf>
    <xf numFmtId="182" fontId="52" fillId="33" borderId="13" xfId="0" applyNumberFormat="1" applyFont="1" applyFill="1" applyBorder="1" applyAlignment="1">
      <alignment horizontal="center" vertical="center" shrinkToFit="1"/>
    </xf>
    <xf numFmtId="0" fontId="9" fillId="0" borderId="10" xfId="0" applyFont="1" applyFill="1" applyBorder="1" applyAlignment="1" applyProtection="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tabSelected="1" workbookViewId="0" topLeftCell="A1">
      <selection activeCell="F14" sqref="F14"/>
    </sheetView>
  </sheetViews>
  <sheetFormatPr defaultColWidth="9.00390625" defaultRowHeight="28.5" customHeight="1"/>
  <cols>
    <col min="1" max="1" width="35.625" style="135" customWidth="1"/>
    <col min="2" max="2" width="20.625" style="135" customWidth="1"/>
    <col min="3" max="3" width="35.625" style="135" customWidth="1"/>
    <col min="4" max="4" width="20.625" style="135" customWidth="1"/>
    <col min="5" max="16384" width="9.00390625" style="135" customWidth="1"/>
  </cols>
  <sheetData>
    <row r="1" spans="1:5" ht="28.5" customHeight="1">
      <c r="A1" s="176" t="s">
        <v>0</v>
      </c>
      <c r="B1" s="177"/>
      <c r="C1" s="138"/>
      <c r="D1" s="169"/>
      <c r="E1" s="135" t="s">
        <v>1</v>
      </c>
    </row>
    <row r="2" spans="1:4" ht="28.5" customHeight="1">
      <c r="A2" s="139" t="s">
        <v>2</v>
      </c>
      <c r="B2" s="139"/>
      <c r="C2" s="139"/>
      <c r="D2" s="139"/>
    </row>
    <row r="3" spans="1:4" ht="28.5" customHeight="1">
      <c r="A3" s="140"/>
      <c r="B3" s="140"/>
      <c r="C3" s="140"/>
      <c r="D3" s="142" t="s">
        <v>3</v>
      </c>
    </row>
    <row r="4" spans="1:4" ht="24.75" customHeight="1">
      <c r="A4" s="190" t="s">
        <v>4</v>
      </c>
      <c r="B4" s="191" t="s">
        <v>5</v>
      </c>
      <c r="C4" s="190" t="s">
        <v>6</v>
      </c>
      <c r="D4" s="190"/>
    </row>
    <row r="5" spans="1:4" ht="24.75" customHeight="1">
      <c r="A5" s="190" t="s">
        <v>7</v>
      </c>
      <c r="B5" s="190" t="s">
        <v>8</v>
      </c>
      <c r="C5" s="190" t="s">
        <v>9</v>
      </c>
      <c r="D5" s="190" t="s">
        <v>10</v>
      </c>
    </row>
    <row r="6" spans="1:4" ht="24.75" customHeight="1">
      <c r="A6" s="192" t="s">
        <v>11</v>
      </c>
      <c r="B6" s="92">
        <v>159410846.1</v>
      </c>
      <c r="C6" s="192" t="s">
        <v>12</v>
      </c>
      <c r="D6" s="92">
        <f>B6</f>
        <v>159410846.1</v>
      </c>
    </row>
    <row r="7" spans="1:4" ht="24.75" customHeight="1">
      <c r="A7" s="193" t="s">
        <v>13</v>
      </c>
      <c r="B7" s="194"/>
      <c r="C7" s="193"/>
      <c r="D7" s="195"/>
    </row>
    <row r="8" spans="1:4" ht="24.75" customHeight="1">
      <c r="A8" s="91" t="s">
        <v>14</v>
      </c>
      <c r="B8" s="196"/>
      <c r="C8" s="193" t="s">
        <v>15</v>
      </c>
      <c r="D8" s="197"/>
    </row>
    <row r="9" spans="1:4" ht="24.75" customHeight="1">
      <c r="A9" s="198" t="s">
        <v>16</v>
      </c>
      <c r="B9" s="92">
        <f>SUM(B6:B8)</f>
        <v>159410846.1</v>
      </c>
      <c r="C9" s="198" t="s">
        <v>17</v>
      </c>
      <c r="D9" s="92">
        <v>159410846.1</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theme="3" tint="0.5999900102615356"/>
    <pageSetUpPr fitToPage="1"/>
  </sheetPr>
  <dimension ref="A1:G20"/>
  <sheetViews>
    <sheetView workbookViewId="0" topLeftCell="A1">
      <pane xSplit="5" ySplit="5" topLeftCell="F6" activePane="bottomRight" state="frozen"/>
      <selection pane="bottomRight" activeCell="J20" sqref="J20"/>
    </sheetView>
  </sheetViews>
  <sheetFormatPr defaultColWidth="9.00390625" defaultRowHeight="28.5" customHeight="1"/>
  <cols>
    <col min="1" max="3" width="5.625" style="15" customWidth="1"/>
    <col min="4" max="4" width="25.625" style="15" customWidth="1"/>
    <col min="5" max="7" width="15.625" style="15" customWidth="1"/>
    <col min="8" max="16384" width="9.00390625" style="15" customWidth="1"/>
  </cols>
  <sheetData>
    <row r="1" spans="1:3" ht="28.5" customHeight="1">
      <c r="A1" s="5" t="s">
        <v>296</v>
      </c>
      <c r="B1" s="5"/>
      <c r="C1" s="5"/>
    </row>
    <row r="2" spans="1:7" ht="42.75" customHeight="1">
      <c r="A2" s="52" t="s">
        <v>297</v>
      </c>
      <c r="B2" s="52"/>
      <c r="C2" s="52"/>
      <c r="D2" s="52"/>
      <c r="E2" s="52"/>
      <c r="F2" s="52"/>
      <c r="G2" s="52"/>
    </row>
    <row r="3" ht="24.75" customHeight="1">
      <c r="G3" s="53" t="s">
        <v>3</v>
      </c>
    </row>
    <row r="4" spans="1:7" s="51" customFormat="1" ht="28.5" customHeight="1">
      <c r="A4" s="54" t="s">
        <v>120</v>
      </c>
      <c r="B4" s="54"/>
      <c r="C4" s="54"/>
      <c r="D4" s="54" t="s">
        <v>121</v>
      </c>
      <c r="E4" s="55" t="s">
        <v>69</v>
      </c>
      <c r="F4" s="56" t="s">
        <v>294</v>
      </c>
      <c r="G4" s="56" t="s">
        <v>295</v>
      </c>
    </row>
    <row r="5" spans="1:7" s="51" customFormat="1" ht="28.5" customHeight="1">
      <c r="A5" s="54" t="s">
        <v>72</v>
      </c>
      <c r="B5" s="54" t="s">
        <v>73</v>
      </c>
      <c r="C5" s="54" t="s">
        <v>74</v>
      </c>
      <c r="D5" s="54"/>
      <c r="E5" s="57"/>
      <c r="F5" s="56"/>
      <c r="G5" s="56"/>
    </row>
    <row r="6" spans="1:7" s="51" customFormat="1" ht="28.5" customHeight="1">
      <c r="A6" s="58" t="s">
        <v>188</v>
      </c>
      <c r="B6" s="59"/>
      <c r="C6" s="59"/>
      <c r="D6" s="60"/>
      <c r="E6" s="61">
        <f>SUM(E7:E20)</f>
        <v>0</v>
      </c>
      <c r="F6" s="62">
        <f>SUM(F7:F20)</f>
        <v>0</v>
      </c>
      <c r="G6" s="62">
        <f>SUM(G7:G20)</f>
        <v>0</v>
      </c>
    </row>
    <row r="7" spans="1:7" s="51" customFormat="1" ht="28.5" customHeight="1">
      <c r="A7" s="63"/>
      <c r="B7" s="63"/>
      <c r="C7" s="63"/>
      <c r="D7" s="63"/>
      <c r="E7" s="64">
        <f>SUM(F7:G7)</f>
        <v>0</v>
      </c>
      <c r="F7" s="65"/>
      <c r="G7" s="65"/>
    </row>
    <row r="8" spans="1:7" s="51" customFormat="1" ht="28.5" customHeight="1">
      <c r="A8" s="63"/>
      <c r="B8" s="63"/>
      <c r="C8" s="63"/>
      <c r="D8" s="63"/>
      <c r="E8" s="64">
        <f>SUM(F8:G8)</f>
        <v>0</v>
      </c>
      <c r="F8" s="65"/>
      <c r="G8" s="65"/>
    </row>
    <row r="9" spans="1:7" s="51" customFormat="1" ht="28.5" customHeight="1">
      <c r="A9" s="63"/>
      <c r="B9" s="63"/>
      <c r="C9" s="63"/>
      <c r="D9" s="63"/>
      <c r="E9" s="64"/>
      <c r="F9" s="65"/>
      <c r="G9" s="65"/>
    </row>
    <row r="10" spans="1:7" s="51" customFormat="1" ht="28.5" customHeight="1">
      <c r="A10" s="63"/>
      <c r="B10" s="63"/>
      <c r="C10" s="63"/>
      <c r="D10" s="63"/>
      <c r="E10" s="64"/>
      <c r="F10" s="65"/>
      <c r="G10" s="65"/>
    </row>
    <row r="11" spans="1:7" s="51" customFormat="1" ht="28.5" customHeight="1">
      <c r="A11" s="63"/>
      <c r="B11" s="63"/>
      <c r="C11" s="63"/>
      <c r="D11" s="63"/>
      <c r="E11" s="64">
        <f>SUM(F11:G11)</f>
        <v>0</v>
      </c>
      <c r="F11" s="65"/>
      <c r="G11" s="65"/>
    </row>
    <row r="12" spans="1:7" s="51" customFormat="1" ht="28.5" customHeight="1">
      <c r="A12" s="63"/>
      <c r="B12" s="63"/>
      <c r="C12" s="63"/>
      <c r="D12" s="63"/>
      <c r="E12" s="64">
        <f aca="true" t="shared" si="0" ref="E12:E20">SUM(F12:G12)</f>
        <v>0</v>
      </c>
      <c r="F12" s="65"/>
      <c r="G12" s="65"/>
    </row>
    <row r="13" spans="1:7" s="51" customFormat="1" ht="28.5" customHeight="1">
      <c r="A13" s="63"/>
      <c r="B13" s="63"/>
      <c r="C13" s="63"/>
      <c r="D13" s="63"/>
      <c r="E13" s="64"/>
      <c r="F13" s="65"/>
      <c r="G13" s="65"/>
    </row>
    <row r="14" spans="1:7" s="51" customFormat="1" ht="28.5" customHeight="1">
      <c r="A14" s="63"/>
      <c r="B14" s="63"/>
      <c r="C14" s="63"/>
      <c r="D14" s="63"/>
      <c r="E14" s="64"/>
      <c r="F14" s="65"/>
      <c r="G14" s="65"/>
    </row>
    <row r="15" spans="1:7" s="51" customFormat="1" ht="28.5" customHeight="1">
      <c r="A15" s="63"/>
      <c r="B15" s="63"/>
      <c r="C15" s="63"/>
      <c r="D15" s="63"/>
      <c r="E15" s="64">
        <f t="shared" si="0"/>
        <v>0</v>
      </c>
      <c r="F15" s="65"/>
      <c r="G15" s="65"/>
    </row>
    <row r="16" spans="1:7" s="51" customFormat="1" ht="28.5" customHeight="1">
      <c r="A16" s="63"/>
      <c r="B16" s="63"/>
      <c r="C16" s="63"/>
      <c r="D16" s="63"/>
      <c r="E16" s="65">
        <f t="shared" si="0"/>
        <v>0</v>
      </c>
      <c r="F16" s="65"/>
      <c r="G16" s="65"/>
    </row>
    <row r="17" spans="1:7" s="51" customFormat="1" ht="28.5" customHeight="1">
      <c r="A17" s="63"/>
      <c r="B17" s="63"/>
      <c r="C17" s="63"/>
      <c r="D17" s="63"/>
      <c r="E17" s="65">
        <f t="shared" si="0"/>
        <v>0</v>
      </c>
      <c r="F17" s="65"/>
      <c r="G17" s="65"/>
    </row>
    <row r="18" spans="1:7" s="51" customFormat="1" ht="28.5" customHeight="1">
      <c r="A18" s="63"/>
      <c r="B18" s="63"/>
      <c r="C18" s="63"/>
      <c r="D18" s="63"/>
      <c r="E18" s="65">
        <f t="shared" si="0"/>
        <v>0</v>
      </c>
      <c r="F18" s="65"/>
      <c r="G18" s="65"/>
    </row>
    <row r="19" spans="1:7" s="51" customFormat="1" ht="28.5" customHeight="1">
      <c r="A19" s="63"/>
      <c r="B19" s="63"/>
      <c r="C19" s="63"/>
      <c r="D19" s="63"/>
      <c r="E19" s="65">
        <f t="shared" si="0"/>
        <v>0</v>
      </c>
      <c r="F19" s="65"/>
      <c r="G19" s="65"/>
    </row>
    <row r="20" spans="1:7" s="51" customFormat="1" ht="28.5" customHeight="1">
      <c r="A20" s="63"/>
      <c r="B20" s="63"/>
      <c r="C20" s="63"/>
      <c r="D20" s="63"/>
      <c r="E20" s="65">
        <f t="shared" si="0"/>
        <v>0</v>
      </c>
      <c r="F20" s="65"/>
      <c r="G20" s="65"/>
    </row>
  </sheetData>
  <sheetProtection/>
  <mergeCells count="8">
    <mergeCell ref="A1:C1"/>
    <mergeCell ref="A2:G2"/>
    <mergeCell ref="A4:C4"/>
    <mergeCell ref="A6:D6"/>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theme="5" tint="0.7999799847602844"/>
    <pageSetUpPr fitToPage="1"/>
  </sheetPr>
  <dimension ref="A1:I18"/>
  <sheetViews>
    <sheetView workbookViewId="0" topLeftCell="A1">
      <pane xSplit="1" ySplit="5" topLeftCell="B6" activePane="bottomRight" state="frozen"/>
      <selection pane="bottomRight" activeCell="E25" sqref="E25"/>
    </sheetView>
  </sheetViews>
  <sheetFormatPr defaultColWidth="9.00390625" defaultRowHeight="14.25"/>
  <cols>
    <col min="1" max="1" width="5.625" style="2" customWidth="1"/>
    <col min="2" max="2" width="34.125" style="0" customWidth="1"/>
    <col min="3" max="3" width="43.375" style="0" customWidth="1"/>
    <col min="4" max="7" width="15.625" style="0" customWidth="1"/>
    <col min="8" max="9" width="18.125" style="0" customWidth="1"/>
  </cols>
  <sheetData>
    <row r="1" spans="1:3" s="15" customFormat="1" ht="27" customHeight="1">
      <c r="A1" s="17" t="s">
        <v>298</v>
      </c>
      <c r="B1" s="17"/>
      <c r="C1" s="5"/>
    </row>
    <row r="2" spans="1:9" s="15" customFormat="1" ht="27" customHeight="1">
      <c r="A2" s="6" t="s">
        <v>299</v>
      </c>
      <c r="B2" s="6"/>
      <c r="C2" s="6"/>
      <c r="D2" s="6"/>
      <c r="E2" s="6"/>
      <c r="F2" s="6"/>
      <c r="G2" s="6"/>
      <c r="H2" s="6"/>
      <c r="I2" s="6"/>
    </row>
    <row r="3" spans="1:9" ht="14.25">
      <c r="A3" s="33"/>
      <c r="B3" s="34"/>
      <c r="C3" s="34"/>
      <c r="D3" s="34"/>
      <c r="E3" s="34"/>
      <c r="F3" s="34"/>
      <c r="I3" s="49" t="s">
        <v>3</v>
      </c>
    </row>
    <row r="4" spans="1:9" s="1" customFormat="1" ht="19.5" customHeight="1">
      <c r="A4" s="35" t="s">
        <v>300</v>
      </c>
      <c r="B4" s="35" t="s">
        <v>283</v>
      </c>
      <c r="C4" s="36" t="s">
        <v>301</v>
      </c>
      <c r="D4" s="35" t="s">
        <v>302</v>
      </c>
      <c r="E4" s="35"/>
      <c r="F4" s="35"/>
      <c r="G4" s="35"/>
      <c r="H4" s="35" t="s">
        <v>303</v>
      </c>
      <c r="I4" s="35" t="s">
        <v>304</v>
      </c>
    </row>
    <row r="5" spans="1:9" s="1" customFormat="1" ht="19.5" customHeight="1">
      <c r="A5" s="35"/>
      <c r="B5" s="35"/>
      <c r="C5" s="37"/>
      <c r="D5" s="35" t="s">
        <v>305</v>
      </c>
      <c r="E5" s="35" t="s">
        <v>77</v>
      </c>
      <c r="F5" s="35" t="s">
        <v>78</v>
      </c>
      <c r="G5" s="35" t="s">
        <v>306</v>
      </c>
      <c r="H5" s="35"/>
      <c r="I5" s="35"/>
    </row>
    <row r="6" spans="1:9" s="1" customFormat="1" ht="19.5" customHeight="1">
      <c r="A6" s="38" t="s">
        <v>188</v>
      </c>
      <c r="B6" s="39"/>
      <c r="C6" s="39"/>
      <c r="D6" s="40">
        <f>SUM(D7:D17)</f>
        <v>15313911.92</v>
      </c>
      <c r="E6" s="40">
        <f>SUM(E7:E17)</f>
        <v>15313911.92</v>
      </c>
      <c r="F6" s="40">
        <f>SUM(F7:F15)</f>
        <v>0</v>
      </c>
      <c r="G6" s="40">
        <f>SUM(G7:G15)</f>
        <v>0</v>
      </c>
      <c r="H6" s="41"/>
      <c r="I6" s="41"/>
    </row>
    <row r="7" spans="1:9" ht="84.75" customHeight="1">
      <c r="A7" s="25">
        <v>1</v>
      </c>
      <c r="B7" s="42" t="s">
        <v>307</v>
      </c>
      <c r="C7" s="43" t="s">
        <v>308</v>
      </c>
      <c r="D7" s="32">
        <f>SUM(E7:G7)</f>
        <v>180800</v>
      </c>
      <c r="E7" s="32">
        <v>180800</v>
      </c>
      <c r="F7" s="44">
        <v>0</v>
      </c>
      <c r="G7" s="44">
        <v>0</v>
      </c>
      <c r="H7" s="45" t="s">
        <v>309</v>
      </c>
      <c r="I7" s="50"/>
    </row>
    <row r="8" spans="1:9" ht="19.5" customHeight="1">
      <c r="A8" s="25">
        <v>2</v>
      </c>
      <c r="B8" s="42" t="s">
        <v>310</v>
      </c>
      <c r="C8" s="46" t="s">
        <v>311</v>
      </c>
      <c r="D8" s="32">
        <v>11000</v>
      </c>
      <c r="E8" s="32">
        <v>11000</v>
      </c>
      <c r="F8" s="44">
        <v>0</v>
      </c>
      <c r="G8" s="44">
        <v>0</v>
      </c>
      <c r="H8" s="45" t="s">
        <v>312</v>
      </c>
      <c r="I8" s="50"/>
    </row>
    <row r="9" spans="1:9" ht="33" customHeight="1">
      <c r="A9" s="25">
        <v>3</v>
      </c>
      <c r="B9" s="42" t="s">
        <v>313</v>
      </c>
      <c r="C9" s="43" t="s">
        <v>314</v>
      </c>
      <c r="D9" s="32">
        <v>3600</v>
      </c>
      <c r="E9" s="32">
        <v>3600</v>
      </c>
      <c r="F9" s="44">
        <v>0</v>
      </c>
      <c r="G9" s="44">
        <v>0</v>
      </c>
      <c r="H9" s="45" t="s">
        <v>315</v>
      </c>
      <c r="I9" s="50"/>
    </row>
    <row r="10" spans="1:9" ht="28.5" customHeight="1">
      <c r="A10" s="25">
        <v>4</v>
      </c>
      <c r="B10" s="42" t="s">
        <v>316</v>
      </c>
      <c r="C10" s="43" t="s">
        <v>317</v>
      </c>
      <c r="D10" s="32">
        <v>36000</v>
      </c>
      <c r="E10" s="32">
        <v>36000</v>
      </c>
      <c r="F10" s="44">
        <v>0</v>
      </c>
      <c r="G10" s="44">
        <v>0</v>
      </c>
      <c r="H10" s="45" t="s">
        <v>318</v>
      </c>
      <c r="I10" s="50"/>
    </row>
    <row r="11" spans="1:9" ht="19.5" customHeight="1">
      <c r="A11" s="25">
        <v>5</v>
      </c>
      <c r="B11" s="42" t="s">
        <v>319</v>
      </c>
      <c r="C11" s="43" t="s">
        <v>320</v>
      </c>
      <c r="D11" s="32">
        <v>14000</v>
      </c>
      <c r="E11" s="32">
        <v>14000</v>
      </c>
      <c r="F11" s="44">
        <v>0</v>
      </c>
      <c r="G11" s="44">
        <v>0</v>
      </c>
      <c r="H11" s="45" t="s">
        <v>321</v>
      </c>
      <c r="I11" s="50"/>
    </row>
    <row r="12" spans="1:9" ht="19.5" customHeight="1">
      <c r="A12" s="25">
        <v>6</v>
      </c>
      <c r="B12" s="42" t="s">
        <v>322</v>
      </c>
      <c r="C12" s="43" t="s">
        <v>323</v>
      </c>
      <c r="D12" s="32">
        <v>19000</v>
      </c>
      <c r="E12" s="32">
        <v>19000</v>
      </c>
      <c r="F12" s="47">
        <v>0</v>
      </c>
      <c r="G12" s="47">
        <v>0</v>
      </c>
      <c r="H12" s="45" t="s">
        <v>324</v>
      </c>
      <c r="I12" s="50"/>
    </row>
    <row r="13" spans="1:9" ht="19.5" customHeight="1">
      <c r="A13" s="25">
        <v>7</v>
      </c>
      <c r="B13" s="42" t="s">
        <v>325</v>
      </c>
      <c r="C13" s="43" t="s">
        <v>326</v>
      </c>
      <c r="D13" s="32">
        <v>52000</v>
      </c>
      <c r="E13" s="32">
        <v>52000</v>
      </c>
      <c r="F13" s="47">
        <v>0</v>
      </c>
      <c r="G13" s="47">
        <v>0</v>
      </c>
      <c r="H13" s="45" t="s">
        <v>327</v>
      </c>
      <c r="I13" s="50"/>
    </row>
    <row r="14" spans="1:9" ht="19.5" customHeight="1">
      <c r="A14" s="25">
        <v>8</v>
      </c>
      <c r="B14" s="42" t="s">
        <v>328</v>
      </c>
      <c r="C14" s="43" t="s">
        <v>329</v>
      </c>
      <c r="D14" s="32">
        <v>25800</v>
      </c>
      <c r="E14" s="32">
        <v>25800</v>
      </c>
      <c r="F14" s="47">
        <v>0</v>
      </c>
      <c r="G14" s="47">
        <v>0</v>
      </c>
      <c r="H14" s="45" t="s">
        <v>330</v>
      </c>
      <c r="I14" s="50"/>
    </row>
    <row r="15" spans="1:9" ht="19.5" customHeight="1">
      <c r="A15" s="25">
        <v>9</v>
      </c>
      <c r="B15" s="42" t="s">
        <v>331</v>
      </c>
      <c r="C15" s="43" t="s">
        <v>332</v>
      </c>
      <c r="D15" s="32">
        <v>6823330.92</v>
      </c>
      <c r="E15" s="32">
        <v>6823330.92</v>
      </c>
      <c r="F15" s="47">
        <v>0</v>
      </c>
      <c r="G15" s="47">
        <v>0</v>
      </c>
      <c r="H15" s="45" t="s">
        <v>333</v>
      </c>
      <c r="I15" s="50"/>
    </row>
    <row r="16" spans="1:9" ht="19.5" customHeight="1">
      <c r="A16" s="25">
        <v>10</v>
      </c>
      <c r="B16" s="42" t="s">
        <v>334</v>
      </c>
      <c r="C16" s="43" t="s">
        <v>335</v>
      </c>
      <c r="D16" s="32">
        <v>500000</v>
      </c>
      <c r="E16" s="32">
        <v>500000</v>
      </c>
      <c r="F16" s="47">
        <v>0</v>
      </c>
      <c r="G16" s="47">
        <v>0</v>
      </c>
      <c r="H16" s="45" t="s">
        <v>336</v>
      </c>
      <c r="I16" s="50"/>
    </row>
    <row r="17" spans="1:9" ht="28.5" customHeight="1">
      <c r="A17" s="25">
        <v>11</v>
      </c>
      <c r="B17" s="42" t="s">
        <v>337</v>
      </c>
      <c r="C17" s="43" t="s">
        <v>338</v>
      </c>
      <c r="D17" s="32">
        <v>7648381</v>
      </c>
      <c r="E17" s="32">
        <v>7648381</v>
      </c>
      <c r="F17" s="47">
        <v>0</v>
      </c>
      <c r="G17" s="47">
        <v>0</v>
      </c>
      <c r="H17" s="45" t="s">
        <v>339</v>
      </c>
      <c r="I17" s="50"/>
    </row>
    <row r="18" spans="1:9" ht="14.25">
      <c r="A18" s="48" t="s">
        <v>340</v>
      </c>
      <c r="B18" s="48"/>
      <c r="C18" s="48"/>
      <c r="D18" s="48"/>
      <c r="E18" s="48"/>
      <c r="F18" s="48"/>
      <c r="G18" s="48"/>
      <c r="H18" s="48"/>
      <c r="I18" s="48"/>
    </row>
  </sheetData>
  <sheetProtection/>
  <mergeCells count="9">
    <mergeCell ref="A2:I2"/>
    <mergeCell ref="D4:G4"/>
    <mergeCell ref="A6:C6"/>
    <mergeCell ref="A18:I18"/>
    <mergeCell ref="A4:A5"/>
    <mergeCell ref="B4:B5"/>
    <mergeCell ref="C4:C5"/>
    <mergeCell ref="H4:H5"/>
    <mergeCell ref="I4:I5"/>
  </mergeCells>
  <printOptions/>
  <pageMargins left="0.7" right="0.7" top="0.75" bottom="0.75" header="0.3" footer="0.3"/>
  <pageSetup fitToHeight="0"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tabColor theme="5" tint="0.7999799847602844"/>
    <pageSetUpPr fitToPage="1"/>
  </sheetPr>
  <dimension ref="A1:K12"/>
  <sheetViews>
    <sheetView workbookViewId="0" topLeftCell="A1">
      <selection activeCell="C12" sqref="C12"/>
    </sheetView>
  </sheetViews>
  <sheetFormatPr defaultColWidth="9.00390625" defaultRowHeight="14.25"/>
  <cols>
    <col min="1" max="1" width="5.625" style="16" customWidth="1"/>
    <col min="2" max="2" width="33.625" style="0" customWidth="1"/>
    <col min="3" max="3" width="39.125" style="0" bestFit="1" customWidth="1"/>
    <col min="4" max="6" width="20.125" style="0" customWidth="1"/>
    <col min="7" max="7" width="33.50390625" style="0" customWidth="1"/>
    <col min="8" max="9" width="13.625" style="0" customWidth="1"/>
    <col min="10" max="11" width="12.625" style="0" customWidth="1"/>
  </cols>
  <sheetData>
    <row r="1" spans="1:3" s="15" customFormat="1" ht="27" customHeight="1">
      <c r="A1" s="17" t="s">
        <v>341</v>
      </c>
      <c r="B1" s="5"/>
      <c r="C1" s="5"/>
    </row>
    <row r="2" spans="1:8" s="15" customFormat="1" ht="27" customHeight="1">
      <c r="A2" s="18"/>
      <c r="B2" s="6" t="s">
        <v>342</v>
      </c>
      <c r="C2" s="6"/>
      <c r="D2" s="6"/>
      <c r="E2" s="6"/>
      <c r="F2" s="6"/>
      <c r="G2" s="6"/>
      <c r="H2" s="19"/>
    </row>
    <row r="3" spans="2:11" ht="19.5" customHeight="1">
      <c r="B3" s="2"/>
      <c r="K3" s="31" t="s">
        <v>3</v>
      </c>
    </row>
    <row r="4" spans="1:11" ht="19.5" customHeight="1">
      <c r="A4" s="20" t="s">
        <v>300</v>
      </c>
      <c r="B4" s="21" t="s">
        <v>283</v>
      </c>
      <c r="C4" s="21" t="s">
        <v>343</v>
      </c>
      <c r="D4" s="21" t="s">
        <v>344</v>
      </c>
      <c r="E4" s="21" t="s">
        <v>345</v>
      </c>
      <c r="F4" s="21" t="s">
        <v>346</v>
      </c>
      <c r="G4" s="21" t="s">
        <v>347</v>
      </c>
      <c r="H4" s="22" t="s">
        <v>302</v>
      </c>
      <c r="I4" s="22"/>
      <c r="J4" s="22"/>
      <c r="K4" s="22"/>
    </row>
    <row r="5" spans="1:11" s="1" customFormat="1" ht="19.5" customHeight="1">
      <c r="A5" s="20"/>
      <c r="B5" s="21"/>
      <c r="C5" s="21" t="s">
        <v>343</v>
      </c>
      <c r="D5" s="21" t="s">
        <v>344</v>
      </c>
      <c r="E5" s="21" t="s">
        <v>345</v>
      </c>
      <c r="F5" s="21" t="s">
        <v>346</v>
      </c>
      <c r="G5" s="21" t="s">
        <v>347</v>
      </c>
      <c r="H5" s="22" t="s">
        <v>348</v>
      </c>
      <c r="I5" s="22" t="s">
        <v>77</v>
      </c>
      <c r="J5" s="22" t="s">
        <v>78</v>
      </c>
      <c r="K5" s="22" t="s">
        <v>79</v>
      </c>
    </row>
    <row r="6" spans="1:11" s="1" customFormat="1" ht="19.5" customHeight="1">
      <c r="A6" s="23" t="s">
        <v>287</v>
      </c>
      <c r="B6" s="23"/>
      <c r="C6" s="23"/>
      <c r="D6" s="23"/>
      <c r="E6" s="23"/>
      <c r="F6" s="23"/>
      <c r="G6" s="23"/>
      <c r="H6" s="24">
        <f>SUM(H7:H12)</f>
        <v>9441330.92</v>
      </c>
      <c r="I6" s="24">
        <f>SUM(I7:I12)</f>
        <v>9441330.92</v>
      </c>
      <c r="J6" s="24">
        <f>SUM(J7:J12)</f>
        <v>0</v>
      </c>
      <c r="K6" s="24">
        <f>SUM(K7:K12)</f>
        <v>0</v>
      </c>
    </row>
    <row r="7" spans="1:11" ht="24" customHeight="1">
      <c r="A7" s="25">
        <v>1</v>
      </c>
      <c r="B7" s="26" t="s">
        <v>316</v>
      </c>
      <c r="C7" s="27" t="s">
        <v>349</v>
      </c>
      <c r="D7" s="28" t="s">
        <v>350</v>
      </c>
      <c r="E7" s="28" t="s">
        <v>351</v>
      </c>
      <c r="F7" s="28" t="s">
        <v>352</v>
      </c>
      <c r="G7" s="29" t="s">
        <v>353</v>
      </c>
      <c r="H7" s="24">
        <f>SUM(I7:K7)</f>
        <v>21500</v>
      </c>
      <c r="I7" s="32">
        <v>21500</v>
      </c>
      <c r="J7" s="24"/>
      <c r="K7" s="24"/>
    </row>
    <row r="8" spans="1:11" ht="24.75" customHeight="1">
      <c r="A8" s="25">
        <v>2</v>
      </c>
      <c r="B8" s="26" t="s">
        <v>354</v>
      </c>
      <c r="C8" s="27" t="s">
        <v>355</v>
      </c>
      <c r="D8" s="28" t="s">
        <v>356</v>
      </c>
      <c r="E8" s="28" t="s">
        <v>357</v>
      </c>
      <c r="F8" s="28" t="s">
        <v>358</v>
      </c>
      <c r="G8" s="30" t="s">
        <v>359</v>
      </c>
      <c r="H8" s="24">
        <v>91500</v>
      </c>
      <c r="I8" s="32">
        <v>91500</v>
      </c>
      <c r="J8" s="24"/>
      <c r="K8" s="24"/>
    </row>
    <row r="9" spans="1:11" ht="67.5" customHeight="1">
      <c r="A9" s="25">
        <v>3</v>
      </c>
      <c r="B9" s="26" t="s">
        <v>331</v>
      </c>
      <c r="C9" s="27" t="s">
        <v>360</v>
      </c>
      <c r="D9" s="28" t="s">
        <v>361</v>
      </c>
      <c r="E9" s="28" t="s">
        <v>362</v>
      </c>
      <c r="F9" s="28" t="s">
        <v>363</v>
      </c>
      <c r="G9" s="30" t="s">
        <v>364</v>
      </c>
      <c r="H9" s="24">
        <f>SUM(I9:K9)</f>
        <v>6823330.92</v>
      </c>
      <c r="I9" s="32">
        <v>6823330.92</v>
      </c>
      <c r="J9" s="24"/>
      <c r="K9" s="24"/>
    </row>
    <row r="10" spans="1:11" ht="24" customHeight="1">
      <c r="A10" s="25">
        <v>4</v>
      </c>
      <c r="B10" s="26" t="s">
        <v>365</v>
      </c>
      <c r="C10" s="27" t="s">
        <v>366</v>
      </c>
      <c r="D10" s="28" t="s">
        <v>350</v>
      </c>
      <c r="E10" s="28" t="s">
        <v>367</v>
      </c>
      <c r="F10" s="28" t="s">
        <v>368</v>
      </c>
      <c r="G10" s="29" t="s">
        <v>369</v>
      </c>
      <c r="H10" s="24">
        <f>SUM(I10:K10)</f>
        <v>420000</v>
      </c>
      <c r="I10" s="32">
        <v>420000</v>
      </c>
      <c r="J10" s="24"/>
      <c r="K10" s="24"/>
    </row>
    <row r="11" spans="1:11" ht="24" customHeight="1">
      <c r="A11" s="25">
        <v>5</v>
      </c>
      <c r="B11" s="26" t="s">
        <v>370</v>
      </c>
      <c r="C11" s="27" t="s">
        <v>371</v>
      </c>
      <c r="D11" s="28" t="s">
        <v>350</v>
      </c>
      <c r="E11" s="28" t="s">
        <v>367</v>
      </c>
      <c r="F11" s="28" t="s">
        <v>368</v>
      </c>
      <c r="G11" s="30" t="s">
        <v>372</v>
      </c>
      <c r="H11" s="24">
        <f>SUM(I11:K11)</f>
        <v>751500</v>
      </c>
      <c r="I11" s="32">
        <v>751500</v>
      </c>
      <c r="J11" s="24"/>
      <c r="K11" s="24"/>
    </row>
    <row r="12" spans="1:11" ht="24" customHeight="1">
      <c r="A12" s="25">
        <v>6</v>
      </c>
      <c r="B12" s="26" t="s">
        <v>373</v>
      </c>
      <c r="C12" s="27" t="s">
        <v>371</v>
      </c>
      <c r="D12" s="28" t="s">
        <v>350</v>
      </c>
      <c r="E12" s="28" t="s">
        <v>367</v>
      </c>
      <c r="F12" s="28" t="s">
        <v>368</v>
      </c>
      <c r="G12" s="29" t="s">
        <v>374</v>
      </c>
      <c r="H12" s="24">
        <f>SUM(I12:K12)</f>
        <v>1333500</v>
      </c>
      <c r="I12" s="32">
        <v>1333500</v>
      </c>
      <c r="J12" s="24"/>
      <c r="K12" s="24"/>
    </row>
  </sheetData>
  <sheetProtection/>
  <mergeCells count="10">
    <mergeCell ref="B2:G2"/>
    <mergeCell ref="H4:K4"/>
    <mergeCell ref="A6:G6"/>
    <mergeCell ref="A4:A5"/>
    <mergeCell ref="B4:B5"/>
    <mergeCell ref="C4:C5"/>
    <mergeCell ref="D4:D5"/>
    <mergeCell ref="E4:E5"/>
    <mergeCell ref="F4:F5"/>
    <mergeCell ref="G4:G5"/>
  </mergeCells>
  <printOptions/>
  <pageMargins left="0.7" right="0.7" top="0.75" bottom="0.75" header="0.3" footer="0.3"/>
  <pageSetup fitToHeight="1" fitToWidth="1" horizontalDpi="600" verticalDpi="600" orientation="landscape" paperSize="9" scale="59"/>
</worksheet>
</file>

<file path=xl/worksheets/sheet13.xml><?xml version="1.0" encoding="utf-8"?>
<worksheet xmlns="http://schemas.openxmlformats.org/spreadsheetml/2006/main" xmlns:r="http://schemas.openxmlformats.org/officeDocument/2006/relationships">
  <sheetPr>
    <tabColor theme="5" tint="0.7999799847602844"/>
    <pageSetUpPr fitToPage="1"/>
  </sheetPr>
  <dimension ref="A1:C117"/>
  <sheetViews>
    <sheetView workbookViewId="0" topLeftCell="A1">
      <pane xSplit="2" ySplit="6" topLeftCell="C106" activePane="bottomRight" state="frozen"/>
      <selection pane="bottomRight" activeCell="G115" sqref="G115"/>
    </sheetView>
  </sheetViews>
  <sheetFormatPr defaultColWidth="9.00390625" defaultRowHeight="14.25"/>
  <cols>
    <col min="1" max="1" width="8.625" style="2" customWidth="1"/>
    <col min="2" max="2" width="55.625" style="0" customWidth="1"/>
    <col min="3" max="3" width="25.625" style="0" customWidth="1"/>
  </cols>
  <sheetData>
    <row r="1" spans="1:3" ht="14.25">
      <c r="A1" s="3" t="s">
        <v>375</v>
      </c>
      <c r="B1" s="3"/>
      <c r="C1" s="4"/>
    </row>
    <row r="2" spans="1:2" ht="14.25">
      <c r="A2" s="5"/>
      <c r="B2" s="5"/>
    </row>
    <row r="3" spans="1:2" ht="14.25">
      <c r="A3" s="5"/>
      <c r="B3" s="5"/>
    </row>
    <row r="4" spans="1:3" ht="20.25">
      <c r="A4" s="6" t="s">
        <v>376</v>
      </c>
      <c r="B4" s="6"/>
      <c r="C4" s="6"/>
    </row>
    <row r="5" spans="1:3" ht="14.25">
      <c r="A5" s="7"/>
      <c r="B5" s="7"/>
      <c r="C5" s="8" t="s">
        <v>3</v>
      </c>
    </row>
    <row r="6" spans="1:3" s="1" customFormat="1" ht="22.5" customHeight="1">
      <c r="A6" s="9" t="s">
        <v>300</v>
      </c>
      <c r="B6" s="9" t="s">
        <v>283</v>
      </c>
      <c r="C6" s="9" t="s">
        <v>377</v>
      </c>
    </row>
    <row r="7" spans="1:3" s="1" customFormat="1" ht="22.5" customHeight="1">
      <c r="A7" s="10" t="s">
        <v>188</v>
      </c>
      <c r="B7" s="11"/>
      <c r="C7" s="12">
        <f>SUM(C8:C117)</f>
        <v>69641821.12</v>
      </c>
    </row>
    <row r="8" spans="1:3" ht="27" customHeight="1">
      <c r="A8" s="13">
        <v>1</v>
      </c>
      <c r="B8" s="13" t="s">
        <v>378</v>
      </c>
      <c r="C8" s="14">
        <v>495000</v>
      </c>
    </row>
    <row r="9" spans="1:3" ht="27" customHeight="1">
      <c r="A9" s="13">
        <v>2</v>
      </c>
      <c r="B9" s="13" t="s">
        <v>379</v>
      </c>
      <c r="C9" s="14">
        <v>10000</v>
      </c>
    </row>
    <row r="10" spans="1:3" ht="27" customHeight="1">
      <c r="A10" s="13">
        <v>3</v>
      </c>
      <c r="B10" s="13" t="s">
        <v>380</v>
      </c>
      <c r="C10" s="14">
        <v>167800</v>
      </c>
    </row>
    <row r="11" spans="1:3" ht="27" customHeight="1">
      <c r="A11" s="13">
        <v>4</v>
      </c>
      <c r="B11" s="13" t="s">
        <v>307</v>
      </c>
      <c r="C11" s="14">
        <v>180800</v>
      </c>
    </row>
    <row r="12" spans="1:3" ht="27" customHeight="1">
      <c r="A12" s="13">
        <v>5</v>
      </c>
      <c r="B12" s="13" t="s">
        <v>381</v>
      </c>
      <c r="C12" s="14">
        <v>937000</v>
      </c>
    </row>
    <row r="13" spans="1:3" ht="27" customHeight="1">
      <c r="A13" s="13">
        <v>6</v>
      </c>
      <c r="B13" s="13" t="s">
        <v>382</v>
      </c>
      <c r="C13" s="14">
        <v>271704</v>
      </c>
    </row>
    <row r="14" spans="1:3" ht="27" customHeight="1">
      <c r="A14" s="13">
        <v>7</v>
      </c>
      <c r="B14" s="13" t="s">
        <v>383</v>
      </c>
      <c r="C14" s="14">
        <v>1500000</v>
      </c>
    </row>
    <row r="15" spans="1:3" ht="27" customHeight="1">
      <c r="A15" s="13">
        <v>8</v>
      </c>
      <c r="B15" s="13" t="s">
        <v>384</v>
      </c>
      <c r="C15" s="14">
        <v>190000</v>
      </c>
    </row>
    <row r="16" spans="1:3" ht="27" customHeight="1">
      <c r="A16" s="13">
        <v>9</v>
      </c>
      <c r="B16" s="13" t="s">
        <v>385</v>
      </c>
      <c r="C16" s="14">
        <v>180000</v>
      </c>
    </row>
    <row r="17" spans="1:3" ht="27" customHeight="1">
      <c r="A17" s="13">
        <v>10</v>
      </c>
      <c r="B17" s="13" t="s">
        <v>386</v>
      </c>
      <c r="C17" s="14">
        <v>200000</v>
      </c>
    </row>
    <row r="18" spans="1:3" ht="27" customHeight="1">
      <c r="A18" s="13">
        <v>11</v>
      </c>
      <c r="B18" s="13" t="s">
        <v>387</v>
      </c>
      <c r="C18" s="14">
        <v>470000</v>
      </c>
    </row>
    <row r="19" spans="1:3" ht="27" customHeight="1">
      <c r="A19" s="13">
        <v>12</v>
      </c>
      <c r="B19" s="13" t="s">
        <v>388</v>
      </c>
      <c r="C19" s="14">
        <v>3112560</v>
      </c>
    </row>
    <row r="20" spans="1:3" ht="27" customHeight="1">
      <c r="A20" s="13">
        <v>13</v>
      </c>
      <c r="B20" s="13" t="s">
        <v>389</v>
      </c>
      <c r="C20" s="14">
        <v>50000</v>
      </c>
    </row>
    <row r="21" spans="1:3" ht="27" customHeight="1">
      <c r="A21" s="13">
        <v>14</v>
      </c>
      <c r="B21" s="13" t="s">
        <v>390</v>
      </c>
      <c r="C21" s="14">
        <v>152000</v>
      </c>
    </row>
    <row r="22" spans="1:3" ht="27" customHeight="1">
      <c r="A22" s="13">
        <v>15</v>
      </c>
      <c r="B22" s="13" t="s">
        <v>391</v>
      </c>
      <c r="C22" s="14">
        <v>320000</v>
      </c>
    </row>
    <row r="23" spans="1:3" ht="27" customHeight="1">
      <c r="A23" s="13">
        <v>16</v>
      </c>
      <c r="B23" s="13" t="s">
        <v>392</v>
      </c>
      <c r="C23" s="14">
        <v>36000</v>
      </c>
    </row>
    <row r="24" spans="1:3" ht="27" customHeight="1">
      <c r="A24" s="13">
        <v>17</v>
      </c>
      <c r="B24" s="13" t="s">
        <v>393</v>
      </c>
      <c r="C24" s="14">
        <v>400000</v>
      </c>
    </row>
    <row r="25" spans="1:3" ht="27" customHeight="1">
      <c r="A25" s="13">
        <v>18</v>
      </c>
      <c r="B25" s="13" t="s">
        <v>394</v>
      </c>
      <c r="C25" s="14">
        <v>470000</v>
      </c>
    </row>
    <row r="26" spans="1:3" ht="27" customHeight="1">
      <c r="A26" s="13">
        <v>19</v>
      </c>
      <c r="B26" s="13" t="s">
        <v>395</v>
      </c>
      <c r="C26" s="14">
        <v>100000</v>
      </c>
    </row>
    <row r="27" spans="1:3" ht="27" customHeight="1">
      <c r="A27" s="13">
        <v>20</v>
      </c>
      <c r="B27" s="13" t="s">
        <v>396</v>
      </c>
      <c r="C27" s="14">
        <v>3493012</v>
      </c>
    </row>
    <row r="28" spans="1:3" ht="27" customHeight="1">
      <c r="A28" s="13">
        <v>21</v>
      </c>
      <c r="B28" s="13" t="s">
        <v>397</v>
      </c>
      <c r="C28" s="14">
        <v>84000</v>
      </c>
    </row>
    <row r="29" spans="1:3" ht="27" customHeight="1">
      <c r="A29" s="13">
        <v>22</v>
      </c>
      <c r="B29" s="13" t="s">
        <v>398</v>
      </c>
      <c r="C29" s="14">
        <v>80000</v>
      </c>
    </row>
    <row r="30" spans="1:3" ht="27" customHeight="1">
      <c r="A30" s="13">
        <v>23</v>
      </c>
      <c r="B30" s="13" t="s">
        <v>399</v>
      </c>
      <c r="C30" s="14">
        <v>63990</v>
      </c>
    </row>
    <row r="31" spans="1:3" ht="27" customHeight="1">
      <c r="A31" s="13">
        <v>24</v>
      </c>
      <c r="B31" s="13" t="s">
        <v>400</v>
      </c>
      <c r="C31" s="14">
        <v>100000</v>
      </c>
    </row>
    <row r="32" spans="1:3" ht="27" customHeight="1">
      <c r="A32" s="13">
        <v>25</v>
      </c>
      <c r="B32" s="13" t="s">
        <v>401</v>
      </c>
      <c r="C32" s="14">
        <v>30000</v>
      </c>
    </row>
    <row r="33" spans="1:3" ht="27" customHeight="1">
      <c r="A33" s="13">
        <v>26</v>
      </c>
      <c r="B33" s="13" t="s">
        <v>402</v>
      </c>
      <c r="C33" s="14">
        <v>44000</v>
      </c>
    </row>
    <row r="34" spans="1:3" ht="27" customHeight="1">
      <c r="A34" s="13">
        <v>27</v>
      </c>
      <c r="B34" s="13" t="s">
        <v>403</v>
      </c>
      <c r="C34" s="14">
        <v>1700000</v>
      </c>
    </row>
    <row r="35" spans="1:3" ht="27" customHeight="1">
      <c r="A35" s="13">
        <v>28</v>
      </c>
      <c r="B35" s="13" t="s">
        <v>404</v>
      </c>
      <c r="C35" s="14">
        <v>20000</v>
      </c>
    </row>
    <row r="36" spans="1:3" ht="27" customHeight="1">
      <c r="A36" s="13">
        <v>29</v>
      </c>
      <c r="B36" s="13" t="s">
        <v>310</v>
      </c>
      <c r="C36" s="14">
        <v>11000</v>
      </c>
    </row>
    <row r="37" spans="1:3" ht="27" customHeight="1">
      <c r="A37" s="13">
        <v>30</v>
      </c>
      <c r="B37" s="13" t="s">
        <v>405</v>
      </c>
      <c r="C37" s="14">
        <v>32500</v>
      </c>
    </row>
    <row r="38" spans="1:3" ht="27" customHeight="1">
      <c r="A38" s="13">
        <v>31</v>
      </c>
      <c r="B38" s="13" t="s">
        <v>406</v>
      </c>
      <c r="C38" s="14">
        <v>43560</v>
      </c>
    </row>
    <row r="39" spans="1:3" ht="27" customHeight="1">
      <c r="A39" s="13">
        <v>32</v>
      </c>
      <c r="B39" s="13" t="s">
        <v>407</v>
      </c>
      <c r="C39" s="14">
        <v>1400000</v>
      </c>
    </row>
    <row r="40" spans="1:3" ht="27" customHeight="1">
      <c r="A40" s="13">
        <v>33</v>
      </c>
      <c r="B40" s="13" t="s">
        <v>313</v>
      </c>
      <c r="C40" s="14">
        <v>3600</v>
      </c>
    </row>
    <row r="41" spans="1:3" ht="27" customHeight="1">
      <c r="A41" s="13">
        <v>34</v>
      </c>
      <c r="B41" s="13" t="s">
        <v>408</v>
      </c>
      <c r="C41" s="14">
        <v>494800</v>
      </c>
    </row>
    <row r="42" spans="1:3" ht="27" customHeight="1">
      <c r="A42" s="13">
        <v>35</v>
      </c>
      <c r="B42" s="13" t="s">
        <v>409</v>
      </c>
      <c r="C42" s="14">
        <v>18000</v>
      </c>
    </row>
    <row r="43" spans="1:3" ht="27" customHeight="1">
      <c r="A43" s="13">
        <v>36</v>
      </c>
      <c r="B43" s="13" t="s">
        <v>410</v>
      </c>
      <c r="C43" s="14">
        <v>100580</v>
      </c>
    </row>
    <row r="44" spans="1:3" ht="27" customHeight="1">
      <c r="A44" s="13">
        <v>37</v>
      </c>
      <c r="B44" s="13" t="s">
        <v>411</v>
      </c>
      <c r="C44" s="14">
        <v>24000</v>
      </c>
    </row>
    <row r="45" spans="1:3" ht="27" customHeight="1">
      <c r="A45" s="13">
        <v>38</v>
      </c>
      <c r="B45" s="13" t="s">
        <v>412</v>
      </c>
      <c r="C45" s="14">
        <v>63870</v>
      </c>
    </row>
    <row r="46" spans="1:3" ht="27" customHeight="1">
      <c r="A46" s="13">
        <v>39</v>
      </c>
      <c r="B46" s="13" t="s">
        <v>413</v>
      </c>
      <c r="C46" s="14">
        <v>100000</v>
      </c>
    </row>
    <row r="47" spans="1:3" ht="27" customHeight="1">
      <c r="A47" s="13">
        <v>40</v>
      </c>
      <c r="B47" s="13" t="s">
        <v>414</v>
      </c>
      <c r="C47" s="14">
        <v>20000</v>
      </c>
    </row>
    <row r="48" spans="1:3" ht="27" customHeight="1">
      <c r="A48" s="13">
        <v>41</v>
      </c>
      <c r="B48" s="13" t="s">
        <v>415</v>
      </c>
      <c r="C48" s="14">
        <v>181100</v>
      </c>
    </row>
    <row r="49" spans="1:3" ht="27" customHeight="1">
      <c r="A49" s="13">
        <v>42</v>
      </c>
      <c r="B49" s="13" t="s">
        <v>416</v>
      </c>
      <c r="C49" s="14">
        <v>12000</v>
      </c>
    </row>
    <row r="50" spans="1:3" ht="27" customHeight="1">
      <c r="A50" s="13">
        <v>43</v>
      </c>
      <c r="B50" s="13" t="s">
        <v>417</v>
      </c>
      <c r="C50" s="14">
        <v>1400000</v>
      </c>
    </row>
    <row r="51" spans="1:3" ht="27" customHeight="1">
      <c r="A51" s="13">
        <v>44</v>
      </c>
      <c r="B51" s="13" t="s">
        <v>418</v>
      </c>
      <c r="C51" s="14">
        <v>262500</v>
      </c>
    </row>
    <row r="52" spans="1:3" ht="27" customHeight="1">
      <c r="A52" s="13">
        <v>45</v>
      </c>
      <c r="B52" s="13" t="s">
        <v>419</v>
      </c>
      <c r="C52" s="14">
        <v>240000</v>
      </c>
    </row>
    <row r="53" spans="1:3" ht="27" customHeight="1">
      <c r="A53" s="13">
        <v>46</v>
      </c>
      <c r="B53" s="13" t="s">
        <v>420</v>
      </c>
      <c r="C53" s="14">
        <v>60000</v>
      </c>
    </row>
    <row r="54" spans="1:3" ht="27" customHeight="1">
      <c r="A54" s="13">
        <v>47</v>
      </c>
      <c r="B54" s="13" t="s">
        <v>421</v>
      </c>
      <c r="C54" s="14">
        <v>48000</v>
      </c>
    </row>
    <row r="55" spans="1:3" ht="27" customHeight="1">
      <c r="A55" s="13">
        <v>48</v>
      </c>
      <c r="B55" s="13" t="s">
        <v>422</v>
      </c>
      <c r="C55" s="14">
        <v>270500</v>
      </c>
    </row>
    <row r="56" spans="1:3" ht="27" customHeight="1">
      <c r="A56" s="13">
        <v>49</v>
      </c>
      <c r="B56" s="13" t="s">
        <v>423</v>
      </c>
      <c r="C56" s="14">
        <v>20000</v>
      </c>
    </row>
    <row r="57" spans="1:3" ht="27" customHeight="1">
      <c r="A57" s="13">
        <v>50</v>
      </c>
      <c r="B57" s="13" t="s">
        <v>424</v>
      </c>
      <c r="C57" s="14">
        <v>336477</v>
      </c>
    </row>
    <row r="58" spans="1:3" ht="27" customHeight="1">
      <c r="A58" s="13">
        <v>51</v>
      </c>
      <c r="B58" s="13" t="s">
        <v>425</v>
      </c>
      <c r="C58" s="14">
        <v>350000</v>
      </c>
    </row>
    <row r="59" spans="1:3" ht="27" customHeight="1">
      <c r="A59" s="13">
        <v>52</v>
      </c>
      <c r="B59" s="13" t="s">
        <v>426</v>
      </c>
      <c r="C59" s="14">
        <v>74600</v>
      </c>
    </row>
    <row r="60" spans="1:3" ht="27" customHeight="1">
      <c r="A60" s="13">
        <v>53</v>
      </c>
      <c r="B60" s="13" t="s">
        <v>427</v>
      </c>
      <c r="C60" s="14">
        <v>26500</v>
      </c>
    </row>
    <row r="61" spans="1:3" ht="27" customHeight="1">
      <c r="A61" s="13">
        <v>54</v>
      </c>
      <c r="B61" s="13" t="s">
        <v>428</v>
      </c>
      <c r="C61" s="14">
        <v>59000</v>
      </c>
    </row>
    <row r="62" spans="1:3" ht="27" customHeight="1">
      <c r="A62" s="13">
        <v>55</v>
      </c>
      <c r="B62" s="13" t="s">
        <v>316</v>
      </c>
      <c r="C62" s="14">
        <v>96500</v>
      </c>
    </row>
    <row r="63" spans="1:3" ht="27" customHeight="1">
      <c r="A63" s="13">
        <v>56</v>
      </c>
      <c r="B63" s="13" t="s">
        <v>429</v>
      </c>
      <c r="C63" s="14">
        <v>14300</v>
      </c>
    </row>
    <row r="64" spans="1:3" ht="27" customHeight="1">
      <c r="A64" s="13">
        <v>57</v>
      </c>
      <c r="B64" s="13" t="s">
        <v>430</v>
      </c>
      <c r="C64" s="14">
        <v>11000</v>
      </c>
    </row>
    <row r="65" spans="1:3" ht="27" customHeight="1">
      <c r="A65" s="13">
        <v>58</v>
      </c>
      <c r="B65" s="13" t="s">
        <v>319</v>
      </c>
      <c r="C65" s="14">
        <v>14000</v>
      </c>
    </row>
    <row r="66" spans="1:3" ht="27" customHeight="1">
      <c r="A66" s="13">
        <v>59</v>
      </c>
      <c r="B66" s="13" t="s">
        <v>431</v>
      </c>
      <c r="C66" s="14">
        <v>300000</v>
      </c>
    </row>
    <row r="67" spans="1:3" ht="27" customHeight="1">
      <c r="A67" s="13">
        <v>60</v>
      </c>
      <c r="B67" s="13" t="s">
        <v>432</v>
      </c>
      <c r="C67" s="14">
        <v>120000</v>
      </c>
    </row>
    <row r="68" spans="1:3" ht="27" customHeight="1">
      <c r="A68" s="13">
        <v>61</v>
      </c>
      <c r="B68" s="13" t="s">
        <v>433</v>
      </c>
      <c r="C68" s="14">
        <v>1328340</v>
      </c>
    </row>
    <row r="69" spans="1:3" ht="27" customHeight="1">
      <c r="A69" s="13">
        <v>62</v>
      </c>
      <c r="B69" s="13" t="s">
        <v>434</v>
      </c>
      <c r="C69" s="14">
        <v>1265360</v>
      </c>
    </row>
    <row r="70" spans="1:3" ht="27" customHeight="1">
      <c r="A70" s="13">
        <v>63</v>
      </c>
      <c r="B70" s="13" t="s">
        <v>322</v>
      </c>
      <c r="C70" s="14">
        <v>663266</v>
      </c>
    </row>
    <row r="71" spans="1:3" ht="27" customHeight="1">
      <c r="A71" s="13">
        <v>64</v>
      </c>
      <c r="B71" s="13" t="s">
        <v>435</v>
      </c>
      <c r="C71" s="14">
        <v>100000</v>
      </c>
    </row>
    <row r="72" spans="1:3" ht="27" customHeight="1">
      <c r="A72" s="13">
        <v>65</v>
      </c>
      <c r="B72" s="13" t="s">
        <v>436</v>
      </c>
      <c r="C72" s="14">
        <v>315024</v>
      </c>
    </row>
    <row r="73" spans="1:3" ht="27" customHeight="1">
      <c r="A73" s="13">
        <v>66</v>
      </c>
      <c r="B73" s="13" t="s">
        <v>437</v>
      </c>
      <c r="C73" s="14">
        <v>160000</v>
      </c>
    </row>
    <row r="74" spans="1:3" ht="27" customHeight="1">
      <c r="A74" s="13">
        <v>67</v>
      </c>
      <c r="B74" s="13" t="s">
        <v>438</v>
      </c>
      <c r="C74" s="14">
        <v>80000</v>
      </c>
    </row>
    <row r="75" spans="1:3" ht="27" customHeight="1">
      <c r="A75" s="13">
        <v>68</v>
      </c>
      <c r="B75" s="13" t="s">
        <v>439</v>
      </c>
      <c r="C75" s="14">
        <v>146000</v>
      </c>
    </row>
    <row r="76" spans="1:3" ht="27" customHeight="1">
      <c r="A76" s="13">
        <v>69</v>
      </c>
      <c r="B76" s="13" t="s">
        <v>440</v>
      </c>
      <c r="C76" s="14">
        <v>856480</v>
      </c>
    </row>
    <row r="77" spans="1:3" ht="27" customHeight="1">
      <c r="A77" s="13">
        <v>70</v>
      </c>
      <c r="B77" s="13" t="s">
        <v>441</v>
      </c>
      <c r="C77" s="14">
        <v>35090</v>
      </c>
    </row>
    <row r="78" spans="1:3" ht="27" customHeight="1">
      <c r="A78" s="13">
        <v>71</v>
      </c>
      <c r="B78" s="13" t="s">
        <v>442</v>
      </c>
      <c r="C78" s="14">
        <v>107943</v>
      </c>
    </row>
    <row r="79" spans="1:3" ht="27" customHeight="1">
      <c r="A79" s="13">
        <v>72</v>
      </c>
      <c r="B79" s="13" t="s">
        <v>443</v>
      </c>
      <c r="C79" s="14">
        <v>93727.2</v>
      </c>
    </row>
    <row r="80" spans="1:3" ht="27" customHeight="1">
      <c r="A80" s="13">
        <v>73</v>
      </c>
      <c r="B80" s="13" t="s">
        <v>444</v>
      </c>
      <c r="C80" s="14">
        <v>1217500</v>
      </c>
    </row>
    <row r="81" spans="1:3" ht="27" customHeight="1">
      <c r="A81" s="13">
        <v>74</v>
      </c>
      <c r="B81" s="13" t="s">
        <v>354</v>
      </c>
      <c r="C81" s="14">
        <v>91500</v>
      </c>
    </row>
    <row r="82" spans="1:3" ht="27" customHeight="1">
      <c r="A82" s="13">
        <v>75</v>
      </c>
      <c r="B82" s="13" t="s">
        <v>445</v>
      </c>
      <c r="C82" s="14">
        <v>128000</v>
      </c>
    </row>
    <row r="83" spans="1:3" ht="27" customHeight="1">
      <c r="A83" s="13">
        <v>76</v>
      </c>
      <c r="B83" s="13" t="s">
        <v>325</v>
      </c>
      <c r="C83" s="14">
        <v>616475</v>
      </c>
    </row>
    <row r="84" spans="1:3" ht="27" customHeight="1">
      <c r="A84" s="13">
        <v>77</v>
      </c>
      <c r="B84" s="13" t="s">
        <v>446</v>
      </c>
      <c r="C84" s="14">
        <v>90000</v>
      </c>
    </row>
    <row r="85" spans="1:3" ht="27" customHeight="1">
      <c r="A85" s="13">
        <v>78</v>
      </c>
      <c r="B85" s="13" t="s">
        <v>447</v>
      </c>
      <c r="C85" s="14">
        <v>6000000</v>
      </c>
    </row>
    <row r="86" spans="1:3" ht="27" customHeight="1">
      <c r="A86" s="13">
        <v>79</v>
      </c>
      <c r="B86" s="13" t="s">
        <v>448</v>
      </c>
      <c r="C86" s="14">
        <v>198000</v>
      </c>
    </row>
    <row r="87" spans="1:3" ht="27" customHeight="1">
      <c r="A87" s="13">
        <v>80</v>
      </c>
      <c r="B87" s="13" t="s">
        <v>449</v>
      </c>
      <c r="C87" s="14">
        <v>242980</v>
      </c>
    </row>
    <row r="88" spans="1:3" ht="27" customHeight="1">
      <c r="A88" s="13">
        <v>81</v>
      </c>
      <c r="B88" s="13" t="s">
        <v>450</v>
      </c>
      <c r="C88" s="14">
        <v>4000</v>
      </c>
    </row>
    <row r="89" spans="1:3" ht="27" customHeight="1">
      <c r="A89" s="13">
        <v>82</v>
      </c>
      <c r="B89" s="13" t="s">
        <v>451</v>
      </c>
      <c r="C89" s="14">
        <v>28000</v>
      </c>
    </row>
    <row r="90" spans="1:3" ht="27" customHeight="1">
      <c r="A90" s="13">
        <v>83</v>
      </c>
      <c r="B90" s="13" t="s">
        <v>452</v>
      </c>
      <c r="C90" s="14">
        <v>93928</v>
      </c>
    </row>
    <row r="91" spans="1:3" ht="27" customHeight="1">
      <c r="A91" s="13">
        <v>84</v>
      </c>
      <c r="B91" s="13" t="s">
        <v>453</v>
      </c>
      <c r="C91" s="14">
        <v>60420</v>
      </c>
    </row>
    <row r="92" spans="1:3" ht="27" customHeight="1">
      <c r="A92" s="13">
        <v>85</v>
      </c>
      <c r="B92" s="13" t="s">
        <v>454</v>
      </c>
      <c r="C92" s="14">
        <v>40000</v>
      </c>
    </row>
    <row r="93" spans="1:3" ht="27" customHeight="1">
      <c r="A93" s="13">
        <v>86</v>
      </c>
      <c r="B93" s="13" t="s">
        <v>455</v>
      </c>
      <c r="C93" s="14">
        <v>6000</v>
      </c>
    </row>
    <row r="94" spans="1:3" ht="27" customHeight="1">
      <c r="A94" s="13">
        <v>87</v>
      </c>
      <c r="B94" s="13" t="s">
        <v>456</v>
      </c>
      <c r="C94" s="14">
        <v>54800</v>
      </c>
    </row>
    <row r="95" spans="1:3" ht="27" customHeight="1">
      <c r="A95" s="13">
        <v>88</v>
      </c>
      <c r="B95" s="13" t="s">
        <v>457</v>
      </c>
      <c r="C95" s="14">
        <v>8000</v>
      </c>
    </row>
    <row r="96" spans="1:3" ht="27" customHeight="1">
      <c r="A96" s="13">
        <v>89</v>
      </c>
      <c r="B96" s="13" t="s">
        <v>334</v>
      </c>
      <c r="C96" s="14">
        <v>600000</v>
      </c>
    </row>
    <row r="97" spans="1:3" ht="27" customHeight="1">
      <c r="A97" s="13">
        <v>90</v>
      </c>
      <c r="B97" s="13" t="s">
        <v>458</v>
      </c>
      <c r="C97" s="14">
        <v>550000</v>
      </c>
    </row>
    <row r="98" spans="1:3" ht="27" customHeight="1">
      <c r="A98" s="13">
        <v>91</v>
      </c>
      <c r="B98" s="13" t="s">
        <v>459</v>
      </c>
      <c r="C98" s="14">
        <v>360000</v>
      </c>
    </row>
    <row r="99" spans="1:3" ht="27" customHeight="1">
      <c r="A99" s="13">
        <v>92</v>
      </c>
      <c r="B99" s="13" t="s">
        <v>460</v>
      </c>
      <c r="C99" s="14">
        <v>400000</v>
      </c>
    </row>
    <row r="100" spans="1:3" ht="27" customHeight="1">
      <c r="A100" s="13">
        <v>93</v>
      </c>
      <c r="B100" s="13" t="s">
        <v>461</v>
      </c>
      <c r="C100" s="14">
        <v>1695300</v>
      </c>
    </row>
    <row r="101" spans="1:3" ht="27" customHeight="1">
      <c r="A101" s="13">
        <v>94</v>
      </c>
      <c r="B101" s="13" t="s">
        <v>462</v>
      </c>
      <c r="C101" s="14">
        <v>155360</v>
      </c>
    </row>
    <row r="102" spans="1:3" ht="27" customHeight="1">
      <c r="A102" s="13">
        <v>95</v>
      </c>
      <c r="B102" s="13" t="s">
        <v>463</v>
      </c>
      <c r="C102" s="14">
        <v>10000000</v>
      </c>
    </row>
    <row r="103" spans="1:3" ht="27" customHeight="1">
      <c r="A103" s="13">
        <v>96</v>
      </c>
      <c r="B103" s="13" t="s">
        <v>464</v>
      </c>
      <c r="C103" s="14">
        <v>243040</v>
      </c>
    </row>
    <row r="104" spans="1:3" ht="27" customHeight="1">
      <c r="A104" s="13">
        <v>97</v>
      </c>
      <c r="B104" s="13" t="s">
        <v>465</v>
      </c>
      <c r="C104" s="14">
        <v>25000</v>
      </c>
    </row>
    <row r="105" spans="1:3" ht="27" customHeight="1">
      <c r="A105" s="13">
        <v>98</v>
      </c>
      <c r="B105" s="13" t="s">
        <v>466</v>
      </c>
      <c r="C105" s="14">
        <v>36990</v>
      </c>
    </row>
    <row r="106" spans="1:3" ht="27" customHeight="1">
      <c r="A106" s="13">
        <v>99</v>
      </c>
      <c r="B106" s="13" t="s">
        <v>328</v>
      </c>
      <c r="C106" s="14">
        <v>1020114</v>
      </c>
    </row>
    <row r="107" spans="1:3" ht="27" customHeight="1">
      <c r="A107" s="13">
        <v>100</v>
      </c>
      <c r="B107" s="13" t="s">
        <v>331</v>
      </c>
      <c r="C107" s="14">
        <v>6823330.92</v>
      </c>
    </row>
    <row r="108" spans="1:3" ht="27" customHeight="1">
      <c r="A108" s="13">
        <v>101</v>
      </c>
      <c r="B108" s="13" t="s">
        <v>467</v>
      </c>
      <c r="C108" s="14">
        <v>21000</v>
      </c>
    </row>
    <row r="109" spans="1:3" ht="27" customHeight="1">
      <c r="A109" s="13">
        <v>102</v>
      </c>
      <c r="B109" s="13" t="s">
        <v>370</v>
      </c>
      <c r="C109" s="14">
        <v>751500</v>
      </c>
    </row>
    <row r="110" spans="1:3" ht="27" customHeight="1">
      <c r="A110" s="13">
        <v>103</v>
      </c>
      <c r="B110" s="13" t="s">
        <v>373</v>
      </c>
      <c r="C110" s="14">
        <v>1333500</v>
      </c>
    </row>
    <row r="111" spans="1:3" ht="27" customHeight="1">
      <c r="A111" s="13">
        <v>104</v>
      </c>
      <c r="B111" s="13" t="s">
        <v>468</v>
      </c>
      <c r="C111" s="14">
        <v>4000</v>
      </c>
    </row>
    <row r="112" spans="1:3" ht="27" customHeight="1">
      <c r="A112" s="13">
        <v>105</v>
      </c>
      <c r="B112" s="13" t="s">
        <v>365</v>
      </c>
      <c r="C112" s="14">
        <v>420000</v>
      </c>
    </row>
    <row r="113" spans="1:3" ht="27" customHeight="1">
      <c r="A113" s="13">
        <v>106</v>
      </c>
      <c r="B113" s="13" t="s">
        <v>469</v>
      </c>
      <c r="C113" s="14">
        <v>40000</v>
      </c>
    </row>
    <row r="114" spans="1:3" ht="27" customHeight="1">
      <c r="A114" s="13">
        <v>107</v>
      </c>
      <c r="B114" s="13" t="s">
        <v>470</v>
      </c>
      <c r="C114" s="14">
        <v>50600</v>
      </c>
    </row>
    <row r="115" spans="1:3" ht="27" customHeight="1">
      <c r="A115" s="13">
        <v>108</v>
      </c>
      <c r="B115" s="13" t="s">
        <v>471</v>
      </c>
      <c r="C115" s="14">
        <v>15000</v>
      </c>
    </row>
    <row r="116" spans="1:3" ht="27" customHeight="1">
      <c r="A116" s="13">
        <v>109</v>
      </c>
      <c r="B116" s="13" t="s">
        <v>472</v>
      </c>
      <c r="C116" s="14">
        <v>7648381</v>
      </c>
    </row>
    <row r="117" spans="1:3" ht="27" customHeight="1">
      <c r="A117" s="13">
        <v>110</v>
      </c>
      <c r="B117" s="13" t="s">
        <v>473</v>
      </c>
      <c r="C117" s="14">
        <v>2351619</v>
      </c>
    </row>
  </sheetData>
  <sheetProtection/>
  <mergeCells count="2">
    <mergeCell ref="A4:C4"/>
    <mergeCell ref="A7:B7"/>
  </mergeCells>
  <printOptions/>
  <pageMargins left="0.7" right="0.7" top="0.75" bottom="0.75" header="0.3" footer="0.3"/>
  <pageSetup fitToHeight="0" fitToWidth="1" horizontalDpi="600" verticalDpi="600" orientation="portrait" paperSize="9" scale="91"/>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workbookViewId="0" topLeftCell="A1">
      <pane xSplit="1" ySplit="4" topLeftCell="B5" activePane="bottomRight" state="frozen"/>
      <selection pane="bottomRight" activeCell="B22" sqref="B22"/>
    </sheetView>
  </sheetViews>
  <sheetFormatPr defaultColWidth="9.00390625" defaultRowHeight="28.5" customHeight="1"/>
  <cols>
    <col min="1" max="2" width="44.125" style="135" customWidth="1"/>
    <col min="3" max="3" width="28.875" style="135" customWidth="1"/>
    <col min="4" max="16384" width="9.00390625" style="135" customWidth="1"/>
  </cols>
  <sheetData>
    <row r="1" spans="1:3" ht="28.5" customHeight="1">
      <c r="A1" s="176" t="s">
        <v>18</v>
      </c>
      <c r="B1" s="177"/>
      <c r="C1" s="138"/>
    </row>
    <row r="2" spans="1:3" ht="28.5" customHeight="1">
      <c r="A2" s="139" t="s">
        <v>19</v>
      </c>
      <c r="B2" s="139"/>
      <c r="C2" s="185"/>
    </row>
    <row r="3" spans="1:3" ht="24.75" customHeight="1">
      <c r="A3" s="140"/>
      <c r="B3" s="142" t="s">
        <v>3</v>
      </c>
      <c r="C3" s="138"/>
    </row>
    <row r="4" spans="1:2" ht="24.75" customHeight="1">
      <c r="A4" s="143" t="s">
        <v>7</v>
      </c>
      <c r="B4" s="143" t="s">
        <v>8</v>
      </c>
    </row>
    <row r="5" spans="1:2" s="184" customFormat="1" ht="24.75" customHeight="1">
      <c r="A5" s="186" t="s">
        <v>11</v>
      </c>
      <c r="B5" s="75">
        <f>SUM(B6,B10:B15)</f>
        <v>159410846.1</v>
      </c>
    </row>
    <row r="6" spans="1:2" ht="24.75" customHeight="1">
      <c r="A6" s="187" t="s">
        <v>20</v>
      </c>
      <c r="B6" s="75">
        <v>159410846.1</v>
      </c>
    </row>
    <row r="7" spans="1:2" ht="24.75" customHeight="1">
      <c r="A7" s="187" t="s">
        <v>21</v>
      </c>
      <c r="B7" s="75">
        <v>159410846.1</v>
      </c>
    </row>
    <row r="8" spans="1:2" ht="24.75" customHeight="1">
      <c r="A8" s="187" t="s">
        <v>22</v>
      </c>
      <c r="B8" s="188"/>
    </row>
    <row r="9" spans="1:2" ht="24.75" customHeight="1">
      <c r="A9" s="187" t="s">
        <v>23</v>
      </c>
      <c r="B9" s="188"/>
    </row>
    <row r="10" spans="1:2" ht="24.75" customHeight="1">
      <c r="A10" s="187" t="s">
        <v>24</v>
      </c>
      <c r="B10" s="188"/>
    </row>
    <row r="11" spans="1:2" ht="24.75" customHeight="1">
      <c r="A11" s="187" t="s">
        <v>25</v>
      </c>
      <c r="B11" s="188"/>
    </row>
    <row r="12" spans="1:2" ht="24.75" customHeight="1">
      <c r="A12" s="187" t="s">
        <v>26</v>
      </c>
      <c r="B12" s="188"/>
    </row>
    <row r="13" spans="1:2" ht="24.75" customHeight="1">
      <c r="A13" s="187" t="s">
        <v>27</v>
      </c>
      <c r="B13" s="188"/>
    </row>
    <row r="14" spans="1:2" ht="24.75" customHeight="1">
      <c r="A14" s="187" t="s">
        <v>28</v>
      </c>
      <c r="B14" s="188"/>
    </row>
    <row r="15" spans="1:2" ht="24.75" customHeight="1">
      <c r="A15" s="187" t="s">
        <v>29</v>
      </c>
      <c r="B15" s="188"/>
    </row>
    <row r="16" spans="1:2" ht="24.75" customHeight="1">
      <c r="A16" s="187" t="s">
        <v>13</v>
      </c>
      <c r="B16" s="188"/>
    </row>
    <row r="17" spans="1:2" ht="24.75" customHeight="1">
      <c r="A17" s="187" t="s">
        <v>14</v>
      </c>
      <c r="B17" s="188"/>
    </row>
    <row r="18" spans="1:2" ht="24.75" customHeight="1">
      <c r="A18" s="189" t="s">
        <v>16</v>
      </c>
      <c r="B18" s="74">
        <f>SUM(B5,B16:B17)</f>
        <v>159410846.1</v>
      </c>
    </row>
  </sheetData>
  <sheetProtection/>
  <mergeCells count="1">
    <mergeCell ref="A2:B2"/>
  </mergeCells>
  <printOptions horizontalCentered="1"/>
  <pageMargins left="0.75" right="0.75" top="0.98" bottom="0.98" header="0.51" footer="0.51"/>
  <pageSetup fitToHeight="1" fitToWidth="1" horizontalDpi="600" verticalDpi="600" orientation="portrait" paperSize="9" scale="91"/>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pane xSplit="1" ySplit="4" topLeftCell="B5" activePane="bottomRight" state="frozen"/>
      <selection pane="bottomRight" activeCell="D21" sqref="D21"/>
    </sheetView>
  </sheetViews>
  <sheetFormatPr defaultColWidth="9.00390625" defaultRowHeight="28.5" customHeight="1"/>
  <cols>
    <col min="1" max="1" width="48.25390625" style="135" customWidth="1"/>
    <col min="2" max="2" width="39.625" style="135" customWidth="1"/>
    <col min="3" max="16384" width="9.00390625" style="135" customWidth="1"/>
  </cols>
  <sheetData>
    <row r="1" spans="1:3" ht="28.5" customHeight="1">
      <c r="A1" s="176" t="s">
        <v>30</v>
      </c>
      <c r="B1" s="177"/>
      <c r="C1" s="135" t="s">
        <v>1</v>
      </c>
    </row>
    <row r="2" spans="1:2" ht="28.5" customHeight="1">
      <c r="A2" s="139" t="s">
        <v>31</v>
      </c>
      <c r="B2" s="139"/>
    </row>
    <row r="3" spans="1:2" ht="28.5" customHeight="1">
      <c r="A3" s="138"/>
      <c r="B3" s="70" t="s">
        <v>3</v>
      </c>
    </row>
    <row r="4" spans="1:2" ht="24.75" customHeight="1">
      <c r="A4" s="152" t="s">
        <v>9</v>
      </c>
      <c r="B4" s="152" t="s">
        <v>10</v>
      </c>
    </row>
    <row r="5" spans="1:2" ht="24.75" customHeight="1">
      <c r="A5" s="165" t="s">
        <v>32</v>
      </c>
      <c r="B5" s="178">
        <v>132807992.82</v>
      </c>
    </row>
    <row r="6" spans="1:2" ht="24.75" customHeight="1">
      <c r="A6" s="165" t="s">
        <v>33</v>
      </c>
      <c r="B6" s="178"/>
    </row>
    <row r="7" spans="1:2" ht="24.75" customHeight="1">
      <c r="A7" s="165" t="s">
        <v>34</v>
      </c>
      <c r="B7" s="178"/>
    </row>
    <row r="8" spans="1:2" ht="24.75" customHeight="1">
      <c r="A8" s="165" t="s">
        <v>35</v>
      </c>
      <c r="B8" s="178"/>
    </row>
    <row r="9" spans="1:2" ht="24.75" customHeight="1">
      <c r="A9" s="165" t="s">
        <v>36</v>
      </c>
      <c r="B9" s="178">
        <v>1161008</v>
      </c>
    </row>
    <row r="10" spans="1:2" ht="24.75" customHeight="1">
      <c r="A10" s="165" t="s">
        <v>37</v>
      </c>
      <c r="B10" s="178"/>
    </row>
    <row r="11" spans="1:2" ht="24.75" customHeight="1">
      <c r="A11" s="165" t="s">
        <v>38</v>
      </c>
      <c r="B11" s="178">
        <v>17090560</v>
      </c>
    </row>
    <row r="12" spans="1:2" ht="24.75" customHeight="1">
      <c r="A12" s="165" t="s">
        <v>39</v>
      </c>
      <c r="B12" s="178">
        <v>951285.28</v>
      </c>
    </row>
    <row r="13" spans="1:2" ht="24.75" customHeight="1">
      <c r="A13" s="165" t="s">
        <v>40</v>
      </c>
      <c r="B13" s="178"/>
    </row>
    <row r="14" spans="1:2" ht="24.75" customHeight="1">
      <c r="A14" s="165" t="s">
        <v>41</v>
      </c>
      <c r="B14" s="178"/>
    </row>
    <row r="15" spans="1:2" ht="24.75" customHeight="1">
      <c r="A15" s="165" t="s">
        <v>42</v>
      </c>
      <c r="B15" s="178"/>
    </row>
    <row r="16" spans="1:2" ht="24.75" customHeight="1">
      <c r="A16" s="165" t="s">
        <v>43</v>
      </c>
      <c r="B16" s="178"/>
    </row>
    <row r="17" spans="1:2" ht="24.75" customHeight="1">
      <c r="A17" s="165" t="s">
        <v>44</v>
      </c>
      <c r="B17" s="178">
        <v>7400000</v>
      </c>
    </row>
    <row r="18" spans="1:2" ht="24.75" customHeight="1">
      <c r="A18" s="165" t="s">
        <v>45</v>
      </c>
      <c r="B18" s="179"/>
    </row>
    <row r="19" spans="1:2" ht="24.75" customHeight="1">
      <c r="A19" s="165" t="s">
        <v>46</v>
      </c>
      <c r="B19" s="179"/>
    </row>
    <row r="20" spans="1:2" ht="24.75" customHeight="1">
      <c r="A20" s="165" t="s">
        <v>47</v>
      </c>
      <c r="B20" s="179"/>
    </row>
    <row r="21" spans="1:2" ht="24.75" customHeight="1">
      <c r="A21" s="165" t="s">
        <v>48</v>
      </c>
      <c r="B21" s="179"/>
    </row>
    <row r="22" spans="1:2" ht="24.75" customHeight="1">
      <c r="A22" s="165" t="s">
        <v>49</v>
      </c>
      <c r="B22" s="179"/>
    </row>
    <row r="23" spans="1:2" ht="24.75" customHeight="1">
      <c r="A23" s="165" t="s">
        <v>50</v>
      </c>
      <c r="B23" s="179"/>
    </row>
    <row r="24" spans="1:2" ht="24.75" customHeight="1">
      <c r="A24" s="165" t="s">
        <v>51</v>
      </c>
      <c r="B24" s="179"/>
    </row>
    <row r="25" spans="1:2" ht="24.75" customHeight="1">
      <c r="A25" s="165" t="s">
        <v>52</v>
      </c>
      <c r="B25" s="179"/>
    </row>
    <row r="26" spans="1:2" ht="24.75" customHeight="1">
      <c r="A26" s="165" t="s">
        <v>53</v>
      </c>
      <c r="B26" s="179"/>
    </row>
    <row r="27" spans="1:2" ht="24.75" customHeight="1">
      <c r="A27" s="180" t="s">
        <v>54</v>
      </c>
      <c r="B27" s="179"/>
    </row>
    <row r="28" spans="1:2" ht="24.75" customHeight="1">
      <c r="A28" s="165" t="s">
        <v>55</v>
      </c>
      <c r="B28" s="179"/>
    </row>
    <row r="29" spans="1:2" ht="24.75" customHeight="1">
      <c r="A29" s="165" t="s">
        <v>56</v>
      </c>
      <c r="B29" s="179"/>
    </row>
    <row r="30" spans="1:2" ht="24.75" customHeight="1">
      <c r="A30" s="165" t="s">
        <v>57</v>
      </c>
      <c r="B30" s="179"/>
    </row>
    <row r="31" spans="1:2" ht="24.75" customHeight="1">
      <c r="A31" s="181" t="s">
        <v>58</v>
      </c>
      <c r="B31" s="160"/>
    </row>
    <row r="32" spans="1:2" ht="24.75" customHeight="1">
      <c r="A32" s="182" t="s">
        <v>59</v>
      </c>
      <c r="B32" s="183"/>
    </row>
    <row r="33" spans="1:2" ht="24.75" customHeight="1">
      <c r="A33" s="182" t="s">
        <v>60</v>
      </c>
      <c r="B33" s="183"/>
    </row>
    <row r="34" spans="1:2" ht="24.75" customHeight="1">
      <c r="A34" s="182"/>
      <c r="B34" s="183"/>
    </row>
    <row r="35" spans="1:2" ht="24.75" customHeight="1">
      <c r="A35" s="182" t="s">
        <v>12</v>
      </c>
      <c r="B35" s="75">
        <f>SUM(B5:B33)</f>
        <v>159410846.1</v>
      </c>
    </row>
    <row r="36" spans="1:2" ht="24.75" customHeight="1">
      <c r="A36" s="182"/>
      <c r="B36" s="183"/>
    </row>
    <row r="37" spans="1:2" ht="24.75" customHeight="1">
      <c r="A37" s="182" t="s">
        <v>61</v>
      </c>
      <c r="B37" s="183"/>
    </row>
    <row r="38" spans="1:2" ht="24.75" customHeight="1">
      <c r="A38" s="161" t="s">
        <v>17</v>
      </c>
      <c r="B38" s="74">
        <f>SUM(B35,B37)</f>
        <v>159410846.1</v>
      </c>
    </row>
  </sheetData>
  <sheetProtection/>
  <mergeCells count="1">
    <mergeCell ref="A2:B2"/>
  </mergeCells>
  <printOptions horizontalCentered="1"/>
  <pageMargins left="0.35" right="0.35" top="0.39" bottom="0.39" header="0.51" footer="0.51"/>
  <pageSetup fitToHeight="1" fitToWidth="1" horizontalDpi="600" verticalDpi="600" orientation="portrait" paperSize="9" scale="79"/>
</worksheet>
</file>

<file path=xl/worksheets/sheet4.xml><?xml version="1.0" encoding="utf-8"?>
<worksheet xmlns="http://schemas.openxmlformats.org/spreadsheetml/2006/main" xmlns:r="http://schemas.openxmlformats.org/officeDocument/2006/relationships">
  <sheetPr>
    <pageSetUpPr fitToPage="1"/>
  </sheetPr>
  <dimension ref="A1:L26"/>
  <sheetViews>
    <sheetView workbookViewId="0" topLeftCell="A1">
      <pane xSplit="2" ySplit="7" topLeftCell="C8" activePane="bottomRight" state="frozen"/>
      <selection pane="bottomRight" activeCell="H26" sqref="H26"/>
    </sheetView>
  </sheetViews>
  <sheetFormatPr defaultColWidth="9.00390625" defaultRowHeight="28.5" customHeight="1"/>
  <cols>
    <col min="1" max="1" width="26.375" style="135" customWidth="1"/>
    <col min="2" max="2" width="18.625" style="135" customWidth="1"/>
    <col min="3" max="5" width="8.625" style="135" customWidth="1"/>
    <col min="6" max="6" width="19.25390625" style="135" customWidth="1"/>
    <col min="7" max="9" width="18.625" style="135" customWidth="1"/>
    <col min="10" max="11" width="18.625" style="136" customWidth="1"/>
    <col min="12" max="12" width="18.625" style="135" customWidth="1"/>
    <col min="13" max="16384" width="9.00390625" style="135" customWidth="1"/>
  </cols>
  <sheetData>
    <row r="1" spans="1:10" ht="28.5" customHeight="1">
      <c r="A1" s="66" t="s">
        <v>62</v>
      </c>
      <c r="C1" s="137"/>
      <c r="D1" s="138"/>
      <c r="E1" s="138"/>
      <c r="F1" s="138"/>
      <c r="G1" s="138"/>
      <c r="H1" s="138"/>
      <c r="I1" s="169"/>
      <c r="J1" s="136" t="s">
        <v>1</v>
      </c>
    </row>
    <row r="2" spans="1:12" ht="28.5" customHeight="1">
      <c r="A2" s="139" t="s">
        <v>63</v>
      </c>
      <c r="B2" s="139"/>
      <c r="C2" s="139"/>
      <c r="D2" s="139"/>
      <c r="E2" s="139"/>
      <c r="F2" s="139"/>
      <c r="G2" s="139"/>
      <c r="H2" s="139"/>
      <c r="I2" s="139"/>
      <c r="J2" s="139"/>
      <c r="K2" s="139"/>
      <c r="L2" s="139"/>
    </row>
    <row r="3" spans="3:12" ht="28.5" customHeight="1">
      <c r="C3" s="140"/>
      <c r="D3" s="141"/>
      <c r="E3" s="141"/>
      <c r="F3" s="141"/>
      <c r="G3" s="141"/>
      <c r="H3" s="142"/>
      <c r="K3" s="170"/>
      <c r="L3" s="53" t="s">
        <v>3</v>
      </c>
    </row>
    <row r="4" spans="1:12" ht="24.75" customHeight="1">
      <c r="A4" s="143" t="s">
        <v>4</v>
      </c>
      <c r="B4" s="143"/>
      <c r="C4" s="144" t="s">
        <v>64</v>
      </c>
      <c r="D4" s="145"/>
      <c r="E4" s="145"/>
      <c r="F4" s="145"/>
      <c r="G4" s="145"/>
      <c r="H4" s="145"/>
      <c r="I4" s="145"/>
      <c r="J4" s="145"/>
      <c r="K4" s="145"/>
      <c r="L4" s="158"/>
    </row>
    <row r="5" spans="1:12" ht="24.75" customHeight="1">
      <c r="A5" s="146" t="s">
        <v>65</v>
      </c>
      <c r="B5" s="147" t="s">
        <v>66</v>
      </c>
      <c r="C5" s="148" t="s">
        <v>67</v>
      </c>
      <c r="D5" s="149"/>
      <c r="E5" s="150"/>
      <c r="F5" s="151" t="s">
        <v>68</v>
      </c>
      <c r="G5" s="152" t="s">
        <v>69</v>
      </c>
      <c r="H5" s="153" t="s">
        <v>70</v>
      </c>
      <c r="I5" s="171"/>
      <c r="J5" s="172" t="s">
        <v>71</v>
      </c>
      <c r="K5" s="173"/>
      <c r="L5" s="174"/>
    </row>
    <row r="6" spans="1:12" ht="24.75" customHeight="1">
      <c r="A6" s="154"/>
      <c r="B6" s="155"/>
      <c r="C6" s="118" t="s">
        <v>72</v>
      </c>
      <c r="D6" s="118" t="s">
        <v>73</v>
      </c>
      <c r="E6" s="118" t="s">
        <v>74</v>
      </c>
      <c r="F6" s="156"/>
      <c r="G6" s="157"/>
      <c r="H6" s="158" t="s">
        <v>75</v>
      </c>
      <c r="I6" s="146" t="s">
        <v>76</v>
      </c>
      <c r="J6" s="175" t="s">
        <v>77</v>
      </c>
      <c r="K6" s="175" t="s">
        <v>78</v>
      </c>
      <c r="L6" s="175" t="s">
        <v>79</v>
      </c>
    </row>
    <row r="7" spans="1:12" s="134" customFormat="1" ht="19.5" customHeight="1">
      <c r="A7" s="159" t="s">
        <v>80</v>
      </c>
      <c r="B7" s="160">
        <f>SUM(B8:B26)</f>
        <v>159410846.1</v>
      </c>
      <c r="C7" s="161" t="s">
        <v>81</v>
      </c>
      <c r="D7" s="162"/>
      <c r="E7" s="162"/>
      <c r="F7" s="163"/>
      <c r="G7" s="164">
        <f>SUM(G8:G24)</f>
        <v>159410846.1</v>
      </c>
      <c r="H7" s="164">
        <f>SUM(H8:H24)</f>
        <v>89769024.98</v>
      </c>
      <c r="I7" s="164">
        <f>SUM(I8:I24)</f>
        <v>69641821.12</v>
      </c>
      <c r="J7" s="164">
        <f>SUM(J8:J24)</f>
        <v>159410846.1</v>
      </c>
      <c r="K7" s="164">
        <f>SUM(K8:K26)</f>
        <v>0</v>
      </c>
      <c r="L7" s="164">
        <f>SUM(L8:L26)</f>
        <v>0</v>
      </c>
    </row>
    <row r="8" spans="1:12" ht="19.5" customHeight="1">
      <c r="A8" s="165" t="s">
        <v>82</v>
      </c>
      <c r="B8" s="166">
        <v>159410846.1</v>
      </c>
      <c r="C8" s="126">
        <v>201</v>
      </c>
      <c r="D8" s="199" t="s">
        <v>83</v>
      </c>
      <c r="E8" s="199" t="s">
        <v>84</v>
      </c>
      <c r="F8" s="127" t="s">
        <v>85</v>
      </c>
      <c r="G8" s="167">
        <f>H8+I8</f>
        <v>72440053.18</v>
      </c>
      <c r="H8" s="129">
        <v>72440053.18</v>
      </c>
      <c r="I8" s="130"/>
      <c r="J8" s="167">
        <v>72440053.18</v>
      </c>
      <c r="K8" s="65"/>
      <c r="L8" s="129"/>
    </row>
    <row r="9" spans="1:12" ht="19.5" customHeight="1">
      <c r="A9" s="165"/>
      <c r="B9" s="166"/>
      <c r="C9" s="126">
        <v>201</v>
      </c>
      <c r="D9" s="199" t="s">
        <v>83</v>
      </c>
      <c r="E9" s="199" t="s">
        <v>86</v>
      </c>
      <c r="F9" s="127" t="s">
        <v>87</v>
      </c>
      <c r="G9" s="167">
        <f>H9+I9</f>
        <v>22266138.92</v>
      </c>
      <c r="H9" s="129"/>
      <c r="I9" s="130">
        <v>22266138.92</v>
      </c>
      <c r="J9" s="167">
        <v>22266138.92</v>
      </c>
      <c r="K9" s="65"/>
      <c r="L9" s="129"/>
    </row>
    <row r="10" spans="1:12" ht="19.5" customHeight="1">
      <c r="A10" s="165"/>
      <c r="B10" s="166"/>
      <c r="C10" s="126">
        <v>201</v>
      </c>
      <c r="D10" s="199" t="s">
        <v>83</v>
      </c>
      <c r="E10" s="199" t="s">
        <v>88</v>
      </c>
      <c r="F10" s="127" t="s">
        <v>89</v>
      </c>
      <c r="G10" s="167">
        <f>H10+I10</f>
        <v>494800</v>
      </c>
      <c r="H10" s="129"/>
      <c r="I10" s="130">
        <v>494800</v>
      </c>
      <c r="J10" s="167">
        <v>494800</v>
      </c>
      <c r="K10" s="65"/>
      <c r="L10" s="129"/>
    </row>
    <row r="11" spans="1:12" ht="19.5" customHeight="1">
      <c r="A11" s="165"/>
      <c r="B11" s="166"/>
      <c r="C11" s="126">
        <v>201</v>
      </c>
      <c r="D11" s="199" t="s">
        <v>83</v>
      </c>
      <c r="E11" s="199" t="s">
        <v>90</v>
      </c>
      <c r="F11" s="127" t="s">
        <v>91</v>
      </c>
      <c r="G11" s="167">
        <f>H11+I11</f>
        <v>16377686.52</v>
      </c>
      <c r="H11" s="129">
        <v>16377686.52</v>
      </c>
      <c r="I11" s="130"/>
      <c r="J11" s="167">
        <v>16377686.52</v>
      </c>
      <c r="K11" s="65"/>
      <c r="L11" s="129"/>
    </row>
    <row r="12" spans="1:12" ht="19.5" customHeight="1">
      <c r="A12" s="165"/>
      <c r="B12" s="166"/>
      <c r="C12" s="126">
        <v>201</v>
      </c>
      <c r="D12" s="199" t="s">
        <v>92</v>
      </c>
      <c r="E12" s="199" t="s">
        <v>86</v>
      </c>
      <c r="F12" s="127" t="s">
        <v>87</v>
      </c>
      <c r="G12" s="167">
        <f aca="true" t="shared" si="0" ref="G12:G24">H12+I12</f>
        <v>3028010</v>
      </c>
      <c r="H12" s="129"/>
      <c r="I12" s="130">
        <v>3028010</v>
      </c>
      <c r="J12" s="167">
        <v>3028010</v>
      </c>
      <c r="K12" s="65"/>
      <c r="L12" s="129"/>
    </row>
    <row r="13" spans="1:12" ht="19.5" customHeight="1">
      <c r="A13" s="165"/>
      <c r="B13" s="166"/>
      <c r="C13" s="126">
        <v>201</v>
      </c>
      <c r="D13" s="199" t="s">
        <v>93</v>
      </c>
      <c r="E13" s="199" t="s">
        <v>86</v>
      </c>
      <c r="F13" s="127" t="s">
        <v>87</v>
      </c>
      <c r="G13" s="167">
        <f t="shared" si="0"/>
        <v>190000</v>
      </c>
      <c r="H13" s="129"/>
      <c r="I13" s="130">
        <v>190000</v>
      </c>
      <c r="J13" s="167">
        <v>190000</v>
      </c>
      <c r="K13" s="65"/>
      <c r="L13" s="129"/>
    </row>
    <row r="14" spans="1:12" ht="24" customHeight="1">
      <c r="A14" s="165"/>
      <c r="B14" s="166"/>
      <c r="C14" s="126">
        <v>201</v>
      </c>
      <c r="D14" s="199" t="s">
        <v>93</v>
      </c>
      <c r="E14" s="199" t="s">
        <v>94</v>
      </c>
      <c r="F14" s="131" t="s">
        <v>95</v>
      </c>
      <c r="G14" s="167">
        <f t="shared" si="0"/>
        <v>2783520</v>
      </c>
      <c r="H14" s="129"/>
      <c r="I14" s="130">
        <v>2783520</v>
      </c>
      <c r="J14" s="167">
        <v>2783520</v>
      </c>
      <c r="K14" s="65"/>
      <c r="L14" s="129"/>
    </row>
    <row r="15" spans="1:12" ht="19.5" customHeight="1">
      <c r="A15" s="165"/>
      <c r="B15" s="166"/>
      <c r="C15" s="126">
        <v>201</v>
      </c>
      <c r="D15" s="199" t="s">
        <v>96</v>
      </c>
      <c r="E15" s="199" t="s">
        <v>86</v>
      </c>
      <c r="F15" s="127" t="s">
        <v>87</v>
      </c>
      <c r="G15" s="167">
        <f t="shared" si="0"/>
        <v>7003205.2</v>
      </c>
      <c r="H15" s="129"/>
      <c r="I15" s="130">
        <v>7003205.2</v>
      </c>
      <c r="J15" s="167">
        <v>7003205.2</v>
      </c>
      <c r="K15" s="65"/>
      <c r="L15" s="129"/>
    </row>
    <row r="16" spans="1:12" ht="19.5" customHeight="1">
      <c r="A16" s="165"/>
      <c r="B16" s="166"/>
      <c r="C16" s="126">
        <v>201</v>
      </c>
      <c r="D16" s="199" t="s">
        <v>97</v>
      </c>
      <c r="E16" s="199" t="s">
        <v>86</v>
      </c>
      <c r="F16" s="127" t="s">
        <v>87</v>
      </c>
      <c r="G16" s="167">
        <f t="shared" si="0"/>
        <v>3921002</v>
      </c>
      <c r="H16" s="129"/>
      <c r="I16" s="130">
        <v>3921002</v>
      </c>
      <c r="J16" s="167">
        <v>3921002</v>
      </c>
      <c r="K16" s="65"/>
      <c r="L16" s="129"/>
    </row>
    <row r="17" spans="1:12" ht="19.5" customHeight="1">
      <c r="A17" s="165"/>
      <c r="B17" s="166"/>
      <c r="C17" s="126">
        <v>201</v>
      </c>
      <c r="D17" s="199" t="s">
        <v>98</v>
      </c>
      <c r="E17" s="199" t="s">
        <v>86</v>
      </c>
      <c r="F17" s="127" t="s">
        <v>87</v>
      </c>
      <c r="G17" s="167">
        <f t="shared" si="0"/>
        <v>1003477</v>
      </c>
      <c r="H17" s="129"/>
      <c r="I17" s="130">
        <v>1003477</v>
      </c>
      <c r="J17" s="167">
        <v>1003477</v>
      </c>
      <c r="K17" s="65"/>
      <c r="L17" s="129"/>
    </row>
    <row r="18" spans="1:12" ht="19.5" customHeight="1">
      <c r="A18" s="165"/>
      <c r="B18" s="166"/>
      <c r="C18" s="126">
        <v>201</v>
      </c>
      <c r="D18" s="199" t="s">
        <v>99</v>
      </c>
      <c r="E18" s="199" t="s">
        <v>86</v>
      </c>
      <c r="F18" s="127" t="s">
        <v>87</v>
      </c>
      <c r="G18" s="167">
        <f t="shared" si="0"/>
        <v>1604800</v>
      </c>
      <c r="H18" s="129"/>
      <c r="I18" s="130">
        <v>1604800</v>
      </c>
      <c r="J18" s="167">
        <v>1604800</v>
      </c>
      <c r="K18" s="65"/>
      <c r="L18" s="129"/>
    </row>
    <row r="19" spans="1:12" ht="19.5" customHeight="1">
      <c r="A19" s="165"/>
      <c r="B19" s="166"/>
      <c r="C19" s="126">
        <v>201</v>
      </c>
      <c r="D19" s="199" t="s">
        <v>100</v>
      </c>
      <c r="E19" s="199" t="s">
        <v>94</v>
      </c>
      <c r="F19" s="127" t="s">
        <v>101</v>
      </c>
      <c r="G19" s="167">
        <f t="shared" si="0"/>
        <v>1695300</v>
      </c>
      <c r="H19" s="129"/>
      <c r="I19" s="130">
        <v>1695300</v>
      </c>
      <c r="J19" s="167">
        <v>1695300</v>
      </c>
      <c r="K19" s="65"/>
      <c r="L19" s="129"/>
    </row>
    <row r="20" spans="1:12" ht="19.5" customHeight="1">
      <c r="A20" s="165"/>
      <c r="B20" s="166"/>
      <c r="C20" s="126">
        <v>205</v>
      </c>
      <c r="D20" s="199" t="s">
        <v>88</v>
      </c>
      <c r="E20" s="199" t="s">
        <v>83</v>
      </c>
      <c r="F20" s="127" t="s">
        <v>102</v>
      </c>
      <c r="G20" s="167">
        <f t="shared" si="0"/>
        <v>1161008</v>
      </c>
      <c r="H20" s="129"/>
      <c r="I20" s="130">
        <v>1161008</v>
      </c>
      <c r="J20" s="167">
        <v>1161008</v>
      </c>
      <c r="K20" s="65"/>
      <c r="L20" s="129"/>
    </row>
    <row r="21" spans="1:12" ht="19.5" customHeight="1">
      <c r="A21" s="165"/>
      <c r="B21" s="166"/>
      <c r="C21" s="126">
        <v>207</v>
      </c>
      <c r="D21" s="199" t="s">
        <v>84</v>
      </c>
      <c r="E21" s="199" t="s">
        <v>94</v>
      </c>
      <c r="F21" s="127" t="s">
        <v>103</v>
      </c>
      <c r="G21" s="167">
        <f t="shared" si="0"/>
        <v>17090560</v>
      </c>
      <c r="H21" s="129"/>
      <c r="I21" s="130">
        <v>17090560</v>
      </c>
      <c r="J21" s="167">
        <v>17090560</v>
      </c>
      <c r="K21" s="65"/>
      <c r="L21" s="129"/>
    </row>
    <row r="22" spans="1:12" ht="19.5" customHeight="1">
      <c r="A22" s="165"/>
      <c r="B22" s="166"/>
      <c r="C22" s="126">
        <v>208</v>
      </c>
      <c r="D22" s="199" t="s">
        <v>104</v>
      </c>
      <c r="E22" s="199" t="s">
        <v>84</v>
      </c>
      <c r="F22" s="127" t="s">
        <v>105</v>
      </c>
      <c r="G22" s="167">
        <f t="shared" si="0"/>
        <v>951285.28</v>
      </c>
      <c r="H22" s="129">
        <v>951285.28</v>
      </c>
      <c r="I22" s="130"/>
      <c r="J22" s="167">
        <v>951285.28</v>
      </c>
      <c r="K22" s="65"/>
      <c r="L22" s="129"/>
    </row>
    <row r="23" spans="1:12" ht="19.5" customHeight="1">
      <c r="A23" s="165"/>
      <c r="B23" s="166"/>
      <c r="C23" s="126">
        <v>213</v>
      </c>
      <c r="D23" s="199" t="s">
        <v>84</v>
      </c>
      <c r="E23" s="199" t="s">
        <v>106</v>
      </c>
      <c r="F23" s="127" t="s">
        <v>107</v>
      </c>
      <c r="G23" s="167">
        <f t="shared" si="0"/>
        <v>1400000</v>
      </c>
      <c r="H23" s="129"/>
      <c r="I23" s="130">
        <v>1400000</v>
      </c>
      <c r="J23" s="167">
        <v>1400000</v>
      </c>
      <c r="K23" s="65"/>
      <c r="L23" s="129"/>
    </row>
    <row r="24" spans="1:12" ht="19.5" customHeight="1">
      <c r="A24" s="165"/>
      <c r="B24" s="166"/>
      <c r="C24" s="126">
        <v>213</v>
      </c>
      <c r="D24" s="199" t="s">
        <v>108</v>
      </c>
      <c r="E24" s="199" t="s">
        <v>109</v>
      </c>
      <c r="F24" s="127" t="s">
        <v>110</v>
      </c>
      <c r="G24" s="167">
        <f t="shared" si="0"/>
        <v>6000000</v>
      </c>
      <c r="H24" s="129"/>
      <c r="I24" s="130">
        <v>6000000</v>
      </c>
      <c r="J24" s="167">
        <v>6000000</v>
      </c>
      <c r="K24" s="65"/>
      <c r="L24" s="129"/>
    </row>
    <row r="25" spans="1:12" ht="19.5" customHeight="1">
      <c r="A25" s="165" t="s">
        <v>111</v>
      </c>
      <c r="B25" s="129"/>
      <c r="C25" s="126"/>
      <c r="D25" s="126"/>
      <c r="E25" s="126"/>
      <c r="F25" s="127"/>
      <c r="G25" s="167"/>
      <c r="H25" s="129"/>
      <c r="I25" s="130"/>
      <c r="J25" s="167"/>
      <c r="K25" s="65"/>
      <c r="L25" s="129"/>
    </row>
    <row r="26" spans="1:12" ht="19.5" customHeight="1">
      <c r="A26" s="165" t="s">
        <v>112</v>
      </c>
      <c r="B26" s="129"/>
      <c r="C26" s="126"/>
      <c r="D26" s="126"/>
      <c r="E26" s="126"/>
      <c r="F26" s="127"/>
      <c r="G26" s="167"/>
      <c r="H26" s="168"/>
      <c r="I26" s="130"/>
      <c r="J26" s="167"/>
      <c r="K26" s="65"/>
      <c r="L26" s="129"/>
    </row>
  </sheetData>
  <sheetProtection/>
  <mergeCells count="11">
    <mergeCell ref="A2:L2"/>
    <mergeCell ref="A4:B4"/>
    <mergeCell ref="C4:L4"/>
    <mergeCell ref="C5:E5"/>
    <mergeCell ref="H5:I5"/>
    <mergeCell ref="J5:L5"/>
    <mergeCell ref="C7:F7"/>
    <mergeCell ref="A5:A6"/>
    <mergeCell ref="B5:B6"/>
    <mergeCell ref="F5:F6"/>
    <mergeCell ref="G5:G6"/>
  </mergeCells>
  <printOptions/>
  <pageMargins left="0.75" right="0.75" top="0.98" bottom="0.98" header="0.5" footer="0.5"/>
  <pageSetup fitToHeight="1" fitToWidth="1" horizontalDpi="600" verticalDpi="600" orientation="landscape" paperSize="9" scale="60"/>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K23"/>
  <sheetViews>
    <sheetView workbookViewId="0" topLeftCell="A1">
      <pane xSplit="4" ySplit="6" topLeftCell="E7" activePane="bottomRight" state="frozen"/>
      <selection pane="bottomRight" activeCell="K17" sqref="K17"/>
    </sheetView>
  </sheetViews>
  <sheetFormatPr defaultColWidth="9.00390625" defaultRowHeight="28.5" customHeight="1"/>
  <cols>
    <col min="1" max="3" width="6.625" style="15" customWidth="1"/>
    <col min="4" max="4" width="32.125" style="15" customWidth="1"/>
    <col min="5" max="5" width="16.625" style="102" customWidth="1"/>
    <col min="6" max="7" width="15.625" style="102" customWidth="1"/>
    <col min="8" max="8" width="10.25390625" style="15" customWidth="1"/>
    <col min="9" max="9" width="13.375" style="103" customWidth="1"/>
    <col min="10" max="10" width="16.00390625" style="103" customWidth="1"/>
    <col min="11" max="11" width="16.00390625" style="15" customWidth="1"/>
    <col min="12" max="16384" width="9.00390625" style="15" customWidth="1"/>
  </cols>
  <sheetData>
    <row r="1" spans="1:9" ht="28.5" customHeight="1">
      <c r="A1" s="66" t="s">
        <v>113</v>
      </c>
      <c r="B1" s="66"/>
      <c r="C1" s="66"/>
      <c r="D1" s="104"/>
      <c r="E1" s="105"/>
      <c r="F1" s="105"/>
      <c r="G1" s="105"/>
      <c r="H1" s="104"/>
      <c r="I1" s="103" t="s">
        <v>1</v>
      </c>
    </row>
    <row r="2" spans="1:11" ht="28.5" customHeight="1">
      <c r="A2" s="106" t="s">
        <v>114</v>
      </c>
      <c r="B2" s="106"/>
      <c r="C2" s="106"/>
      <c r="D2" s="106"/>
      <c r="E2" s="106"/>
      <c r="F2" s="106"/>
      <c r="G2" s="106"/>
      <c r="H2" s="107"/>
      <c r="I2" s="107"/>
      <c r="J2" s="107"/>
      <c r="K2" s="107"/>
    </row>
    <row r="3" spans="3:10" ht="28.5" customHeight="1">
      <c r="C3" s="104"/>
      <c r="D3" s="108"/>
      <c r="E3" s="109"/>
      <c r="F3" s="109"/>
      <c r="G3" s="110" t="s">
        <v>3</v>
      </c>
      <c r="H3" s="111"/>
      <c r="J3" s="132"/>
    </row>
    <row r="4" spans="1:10" s="101" customFormat="1" ht="19.5" customHeight="1">
      <c r="A4" s="112" t="s">
        <v>67</v>
      </c>
      <c r="B4" s="113"/>
      <c r="C4" s="114"/>
      <c r="D4" s="115" t="s">
        <v>68</v>
      </c>
      <c r="E4" s="116" t="s">
        <v>69</v>
      </c>
      <c r="F4" s="117" t="s">
        <v>70</v>
      </c>
      <c r="G4" s="117"/>
      <c r="I4" s="133"/>
      <c r="J4" s="133"/>
    </row>
    <row r="5" spans="1:7" ht="19.5" customHeight="1">
      <c r="A5" s="118" t="s">
        <v>72</v>
      </c>
      <c r="B5" s="118" t="s">
        <v>73</v>
      </c>
      <c r="C5" s="118" t="s">
        <v>74</v>
      </c>
      <c r="D5" s="119"/>
      <c r="E5" s="120"/>
      <c r="F5" s="117" t="s">
        <v>75</v>
      </c>
      <c r="G5" s="121" t="s">
        <v>76</v>
      </c>
    </row>
    <row r="6" spans="1:7" ht="19.5" customHeight="1">
      <c r="A6" s="122" t="s">
        <v>115</v>
      </c>
      <c r="B6" s="123"/>
      <c r="C6" s="123"/>
      <c r="D6" s="124"/>
      <c r="E6" s="125">
        <f>SUM(E7:E23)</f>
        <v>159410846.1</v>
      </c>
      <c r="F6" s="125">
        <f>SUM(F7:F23)</f>
        <v>89769024.98</v>
      </c>
      <c r="G6" s="125">
        <f>SUM(G7:G23)</f>
        <v>69641821.12</v>
      </c>
    </row>
    <row r="7" spans="1:7" ht="19.5" customHeight="1">
      <c r="A7" s="126">
        <v>201</v>
      </c>
      <c r="B7" s="199" t="s">
        <v>83</v>
      </c>
      <c r="C7" s="199" t="s">
        <v>84</v>
      </c>
      <c r="D7" s="127" t="s">
        <v>85</v>
      </c>
      <c r="E7" s="128">
        <f>SUM(F7:G7)</f>
        <v>72440053.18</v>
      </c>
      <c r="F7" s="129">
        <v>72440053.18</v>
      </c>
      <c r="G7" s="130"/>
    </row>
    <row r="8" spans="1:7" ht="19.5" customHeight="1">
      <c r="A8" s="126">
        <v>201</v>
      </c>
      <c r="B8" s="199" t="s">
        <v>83</v>
      </c>
      <c r="C8" s="199" t="s">
        <v>86</v>
      </c>
      <c r="D8" s="127" t="s">
        <v>87</v>
      </c>
      <c r="E8" s="128">
        <f>SUM(F8:G8)</f>
        <v>22266138.92</v>
      </c>
      <c r="F8" s="129"/>
      <c r="G8" s="130">
        <v>22266138.92</v>
      </c>
    </row>
    <row r="9" spans="1:7" ht="19.5" customHeight="1">
      <c r="A9" s="126">
        <v>201</v>
      </c>
      <c r="B9" s="199" t="s">
        <v>83</v>
      </c>
      <c r="C9" s="199" t="s">
        <v>88</v>
      </c>
      <c r="D9" s="127" t="s">
        <v>89</v>
      </c>
      <c r="E9" s="128">
        <f>SUM(F9:G9)</f>
        <v>494800</v>
      </c>
      <c r="F9" s="129"/>
      <c r="G9" s="130">
        <v>494800</v>
      </c>
    </row>
    <row r="10" spans="1:7" ht="19.5" customHeight="1">
      <c r="A10" s="126">
        <v>201</v>
      </c>
      <c r="B10" s="199" t="s">
        <v>83</v>
      </c>
      <c r="C10" s="199" t="s">
        <v>90</v>
      </c>
      <c r="D10" s="127" t="s">
        <v>91</v>
      </c>
      <c r="E10" s="128">
        <f>SUM(F10:G10)</f>
        <v>16377686.52</v>
      </c>
      <c r="F10" s="129">
        <v>16377686.52</v>
      </c>
      <c r="G10" s="130"/>
    </row>
    <row r="11" spans="1:7" ht="19.5" customHeight="1">
      <c r="A11" s="126">
        <v>201</v>
      </c>
      <c r="B11" s="199" t="s">
        <v>92</v>
      </c>
      <c r="C11" s="199" t="s">
        <v>86</v>
      </c>
      <c r="D11" s="127" t="s">
        <v>87</v>
      </c>
      <c r="E11" s="128">
        <f aca="true" t="shared" si="0" ref="E11:E23">SUM(F11:G11)</f>
        <v>3028010</v>
      </c>
      <c r="F11" s="129"/>
      <c r="G11" s="130">
        <v>3028010</v>
      </c>
    </row>
    <row r="12" spans="1:7" ht="19.5" customHeight="1">
      <c r="A12" s="126">
        <v>201</v>
      </c>
      <c r="B12" s="199" t="s">
        <v>93</v>
      </c>
      <c r="C12" s="199" t="s">
        <v>86</v>
      </c>
      <c r="D12" s="127" t="s">
        <v>87</v>
      </c>
      <c r="E12" s="128">
        <f t="shared" si="0"/>
        <v>190000</v>
      </c>
      <c r="F12" s="129"/>
      <c r="G12" s="130">
        <v>190000</v>
      </c>
    </row>
    <row r="13" spans="1:7" ht="19.5" customHeight="1">
      <c r="A13" s="126">
        <v>201</v>
      </c>
      <c r="B13" s="199" t="s">
        <v>93</v>
      </c>
      <c r="C13" s="199" t="s">
        <v>94</v>
      </c>
      <c r="D13" s="131" t="s">
        <v>95</v>
      </c>
      <c r="E13" s="128">
        <f t="shared" si="0"/>
        <v>2783520</v>
      </c>
      <c r="F13" s="129"/>
      <c r="G13" s="130">
        <v>2783520</v>
      </c>
    </row>
    <row r="14" spans="1:7" ht="19.5" customHeight="1">
      <c r="A14" s="126">
        <v>201</v>
      </c>
      <c r="B14" s="199" t="s">
        <v>96</v>
      </c>
      <c r="C14" s="199" t="s">
        <v>86</v>
      </c>
      <c r="D14" s="127" t="s">
        <v>87</v>
      </c>
      <c r="E14" s="128">
        <f t="shared" si="0"/>
        <v>7003205.2</v>
      </c>
      <c r="F14" s="129"/>
      <c r="G14" s="130">
        <v>7003205.2</v>
      </c>
    </row>
    <row r="15" spans="1:7" ht="19.5" customHeight="1">
      <c r="A15" s="126">
        <v>201</v>
      </c>
      <c r="B15" s="199" t="s">
        <v>97</v>
      </c>
      <c r="C15" s="199" t="s">
        <v>86</v>
      </c>
      <c r="D15" s="127" t="s">
        <v>87</v>
      </c>
      <c r="E15" s="128">
        <f t="shared" si="0"/>
        <v>3921002</v>
      </c>
      <c r="F15" s="129"/>
      <c r="G15" s="130">
        <v>3921002</v>
      </c>
    </row>
    <row r="16" spans="1:7" ht="19.5" customHeight="1">
      <c r="A16" s="126">
        <v>201</v>
      </c>
      <c r="B16" s="199" t="s">
        <v>98</v>
      </c>
      <c r="C16" s="199" t="s">
        <v>86</v>
      </c>
      <c r="D16" s="127" t="s">
        <v>87</v>
      </c>
      <c r="E16" s="128">
        <f t="shared" si="0"/>
        <v>1003477</v>
      </c>
      <c r="F16" s="129"/>
      <c r="G16" s="130">
        <v>1003477</v>
      </c>
    </row>
    <row r="17" spans="1:7" ht="19.5" customHeight="1">
      <c r="A17" s="126">
        <v>201</v>
      </c>
      <c r="B17" s="199" t="s">
        <v>99</v>
      </c>
      <c r="C17" s="199" t="s">
        <v>86</v>
      </c>
      <c r="D17" s="127" t="s">
        <v>87</v>
      </c>
      <c r="E17" s="128">
        <f t="shared" si="0"/>
        <v>1604800</v>
      </c>
      <c r="F17" s="129"/>
      <c r="G17" s="130">
        <v>1604800</v>
      </c>
    </row>
    <row r="18" spans="1:7" ht="19.5" customHeight="1">
      <c r="A18" s="126">
        <v>201</v>
      </c>
      <c r="B18" s="199" t="s">
        <v>100</v>
      </c>
      <c r="C18" s="199" t="s">
        <v>94</v>
      </c>
      <c r="D18" s="127" t="s">
        <v>101</v>
      </c>
      <c r="E18" s="128">
        <f t="shared" si="0"/>
        <v>1695300</v>
      </c>
      <c r="F18" s="129"/>
      <c r="G18" s="130">
        <v>1695300</v>
      </c>
    </row>
    <row r="19" spans="1:7" ht="19.5" customHeight="1">
      <c r="A19" s="126">
        <v>205</v>
      </c>
      <c r="B19" s="199" t="s">
        <v>88</v>
      </c>
      <c r="C19" s="199" t="s">
        <v>83</v>
      </c>
      <c r="D19" s="127" t="s">
        <v>102</v>
      </c>
      <c r="E19" s="128">
        <f t="shared" si="0"/>
        <v>1161008</v>
      </c>
      <c r="F19" s="129"/>
      <c r="G19" s="130">
        <v>1161008</v>
      </c>
    </row>
    <row r="20" spans="1:7" ht="19.5" customHeight="1">
      <c r="A20" s="126">
        <v>207</v>
      </c>
      <c r="B20" s="199" t="s">
        <v>84</v>
      </c>
      <c r="C20" s="199" t="s">
        <v>94</v>
      </c>
      <c r="D20" s="127" t="s">
        <v>103</v>
      </c>
      <c r="E20" s="128">
        <f t="shared" si="0"/>
        <v>17090560</v>
      </c>
      <c r="F20" s="129"/>
      <c r="G20" s="130">
        <v>17090560</v>
      </c>
    </row>
    <row r="21" spans="1:7" ht="19.5" customHeight="1">
      <c r="A21" s="126">
        <v>208</v>
      </c>
      <c r="B21" s="199" t="s">
        <v>104</v>
      </c>
      <c r="C21" s="199" t="s">
        <v>84</v>
      </c>
      <c r="D21" s="127" t="s">
        <v>105</v>
      </c>
      <c r="E21" s="128">
        <f t="shared" si="0"/>
        <v>951285.28</v>
      </c>
      <c r="F21" s="129">
        <v>951285.28</v>
      </c>
      <c r="G21" s="130"/>
    </row>
    <row r="22" spans="1:7" ht="19.5" customHeight="1">
      <c r="A22" s="126">
        <v>213</v>
      </c>
      <c r="B22" s="199" t="s">
        <v>84</v>
      </c>
      <c r="C22" s="199" t="s">
        <v>106</v>
      </c>
      <c r="D22" s="127" t="s">
        <v>107</v>
      </c>
      <c r="E22" s="128">
        <f t="shared" si="0"/>
        <v>1400000</v>
      </c>
      <c r="F22" s="129"/>
      <c r="G22" s="130">
        <v>1400000</v>
      </c>
    </row>
    <row r="23" spans="1:7" ht="19.5" customHeight="1">
      <c r="A23" s="126">
        <v>213</v>
      </c>
      <c r="B23" s="199" t="s">
        <v>108</v>
      </c>
      <c r="C23" s="199" t="s">
        <v>109</v>
      </c>
      <c r="D23" s="127" t="s">
        <v>110</v>
      </c>
      <c r="E23" s="128">
        <f t="shared" si="0"/>
        <v>6000000</v>
      </c>
      <c r="F23" s="129"/>
      <c r="G23" s="130">
        <v>6000000</v>
      </c>
    </row>
  </sheetData>
  <sheetProtection/>
  <mergeCells count="7">
    <mergeCell ref="A1:C1"/>
    <mergeCell ref="A2:G2"/>
    <mergeCell ref="A4:C4"/>
    <mergeCell ref="F4:G4"/>
    <mergeCell ref="A6:D6"/>
    <mergeCell ref="D4:D5"/>
    <mergeCell ref="E4:E5"/>
  </mergeCells>
  <printOptions horizontalCentered="1"/>
  <pageMargins left="0.16" right="0.16" top="0.39" bottom="0.39" header="0.51" footer="0.51"/>
  <pageSetup fitToHeight="1" fitToWidth="1" horizontalDpi="600" verticalDpi="600" orientation="portrait" paperSize="9" scale="95"/>
</worksheet>
</file>

<file path=xl/worksheets/sheet6.xml><?xml version="1.0" encoding="utf-8"?>
<worksheet xmlns="http://schemas.openxmlformats.org/spreadsheetml/2006/main" xmlns:r="http://schemas.openxmlformats.org/officeDocument/2006/relationships">
  <sheetPr>
    <pageSetUpPr fitToPage="1"/>
  </sheetPr>
  <dimension ref="A1:C38"/>
  <sheetViews>
    <sheetView workbookViewId="0" topLeftCell="A1">
      <pane xSplit="2" ySplit="5" topLeftCell="C6" activePane="bottomRight" state="frozen"/>
      <selection pane="bottomRight" activeCell="C26" sqref="C26"/>
    </sheetView>
  </sheetViews>
  <sheetFormatPr defaultColWidth="9.00390625" defaultRowHeight="28.5" customHeight="1"/>
  <cols>
    <col min="1" max="1" width="18.00390625" style="78" customWidth="1"/>
    <col min="2" max="2" width="34.875" style="79" customWidth="1"/>
    <col min="3" max="3" width="32.125" style="80" customWidth="1"/>
    <col min="4" max="16384" width="9.00390625" style="80" customWidth="1"/>
  </cols>
  <sheetData>
    <row r="1" ht="28.5" customHeight="1">
      <c r="A1" s="93" t="s">
        <v>116</v>
      </c>
    </row>
    <row r="2" spans="1:3" ht="47.25" customHeight="1">
      <c r="A2" s="82" t="s">
        <v>117</v>
      </c>
      <c r="B2" s="82"/>
      <c r="C2" s="82"/>
    </row>
    <row r="3" ht="28.5" customHeight="1">
      <c r="C3" s="70" t="s">
        <v>118</v>
      </c>
    </row>
    <row r="4" spans="1:3" s="77" customFormat="1" ht="19.5" customHeight="1">
      <c r="A4" s="83" t="s">
        <v>119</v>
      </c>
      <c r="B4" s="83"/>
      <c r="C4" s="84" t="s">
        <v>69</v>
      </c>
    </row>
    <row r="5" spans="1:3" s="77" customFormat="1" ht="19.5" customHeight="1">
      <c r="A5" s="94" t="s">
        <v>120</v>
      </c>
      <c r="B5" s="84" t="s">
        <v>121</v>
      </c>
      <c r="C5" s="86"/>
    </row>
    <row r="6" spans="1:3" s="77" customFormat="1" ht="19.5" customHeight="1">
      <c r="A6" s="95" t="s">
        <v>115</v>
      </c>
      <c r="B6" s="95"/>
      <c r="C6" s="96">
        <f>SUM(C7,C19,C34)</f>
        <v>89769024.98</v>
      </c>
    </row>
    <row r="7" spans="1:3" ht="19.5" customHeight="1">
      <c r="A7" s="97" t="s">
        <v>122</v>
      </c>
      <c r="B7" s="97" t="s">
        <v>123</v>
      </c>
      <c r="C7" s="98">
        <f>SUM(C8:C18)</f>
        <v>83302844.08</v>
      </c>
    </row>
    <row r="8" spans="1:3" ht="19.5" customHeight="1">
      <c r="A8" s="99" t="s">
        <v>124</v>
      </c>
      <c r="B8" s="99" t="s">
        <v>125</v>
      </c>
      <c r="C8" s="98">
        <v>10640784</v>
      </c>
    </row>
    <row r="9" spans="1:3" ht="19.5" customHeight="1">
      <c r="A9" s="99" t="s">
        <v>126</v>
      </c>
      <c r="B9" s="99" t="s">
        <v>127</v>
      </c>
      <c r="C9" s="98">
        <v>41489633</v>
      </c>
    </row>
    <row r="10" spans="1:3" ht="19.5" customHeight="1">
      <c r="A10" s="99" t="s">
        <v>128</v>
      </c>
      <c r="B10" s="99" t="s">
        <v>129</v>
      </c>
      <c r="C10" s="98">
        <v>7721044</v>
      </c>
    </row>
    <row r="11" spans="1:3" ht="19.5" customHeight="1">
      <c r="A11" s="99" t="s">
        <v>130</v>
      </c>
      <c r="B11" s="99" t="s">
        <v>131</v>
      </c>
      <c r="C11" s="98">
        <v>890400</v>
      </c>
    </row>
    <row r="12" spans="1:3" ht="19.5" customHeight="1">
      <c r="A12" s="99" t="s">
        <v>132</v>
      </c>
      <c r="B12" s="99" t="s">
        <v>133</v>
      </c>
      <c r="C12" s="98">
        <v>5826994.56</v>
      </c>
    </row>
    <row r="13" spans="1:3" ht="19.5" customHeight="1">
      <c r="A13" s="99" t="s">
        <v>134</v>
      </c>
      <c r="B13" s="99" t="s">
        <v>135</v>
      </c>
      <c r="C13" s="98">
        <v>2913497.28</v>
      </c>
    </row>
    <row r="14" spans="1:3" ht="19.5" customHeight="1">
      <c r="A14" s="99" t="s">
        <v>136</v>
      </c>
      <c r="B14" s="99" t="s">
        <v>137</v>
      </c>
      <c r="C14" s="98">
        <v>4808260.8</v>
      </c>
    </row>
    <row r="15" spans="1:3" ht="19.5" customHeight="1">
      <c r="A15" s="99" t="s">
        <v>138</v>
      </c>
      <c r="B15" s="99" t="s">
        <v>139</v>
      </c>
      <c r="C15" s="98">
        <v>1442478.24</v>
      </c>
    </row>
    <row r="16" spans="1:3" ht="19.5" customHeight="1">
      <c r="A16" s="99" t="s">
        <v>140</v>
      </c>
      <c r="B16" s="99" t="s">
        <v>141</v>
      </c>
      <c r="C16" s="98">
        <v>669197.76</v>
      </c>
    </row>
    <row r="17" spans="1:3" ht="19.5" customHeight="1">
      <c r="A17" s="99" t="s">
        <v>142</v>
      </c>
      <c r="B17" s="99" t="s">
        <v>143</v>
      </c>
      <c r="C17" s="98">
        <v>6128748</v>
      </c>
    </row>
    <row r="18" spans="1:3" ht="19.5" customHeight="1">
      <c r="A18" s="99" t="s">
        <v>144</v>
      </c>
      <c r="B18" s="99" t="s">
        <v>145</v>
      </c>
      <c r="C18" s="98">
        <v>771806.44</v>
      </c>
    </row>
    <row r="19" spans="1:3" ht="19.5" customHeight="1">
      <c r="A19" s="99" t="s">
        <v>146</v>
      </c>
      <c r="B19" s="99" t="s">
        <v>147</v>
      </c>
      <c r="C19" s="98">
        <f>SUM(C20:C33)</f>
        <v>5566335.62</v>
      </c>
    </row>
    <row r="20" spans="1:3" ht="19.5" customHeight="1">
      <c r="A20" s="99" t="s">
        <v>148</v>
      </c>
      <c r="B20" s="99" t="s">
        <v>149</v>
      </c>
      <c r="C20" s="98">
        <v>389200</v>
      </c>
    </row>
    <row r="21" spans="1:3" ht="19.5" customHeight="1">
      <c r="A21" s="99" t="s">
        <v>150</v>
      </c>
      <c r="B21" s="99" t="s">
        <v>151</v>
      </c>
      <c r="C21" s="98">
        <v>417000</v>
      </c>
    </row>
    <row r="22" spans="1:3" ht="19.5" customHeight="1">
      <c r="A22" s="99" t="s">
        <v>152</v>
      </c>
      <c r="B22" s="99" t="s">
        <v>153</v>
      </c>
      <c r="C22" s="98">
        <v>250200</v>
      </c>
    </row>
    <row r="23" spans="1:3" ht="19.5" customHeight="1">
      <c r="A23" s="99" t="s">
        <v>154</v>
      </c>
      <c r="B23" s="99" t="s">
        <v>155</v>
      </c>
      <c r="C23" s="98">
        <v>0</v>
      </c>
    </row>
    <row r="24" spans="1:3" ht="19.5" customHeight="1">
      <c r="A24" s="99" t="s">
        <v>156</v>
      </c>
      <c r="B24" s="99" t="s">
        <v>157</v>
      </c>
      <c r="C24" s="98">
        <v>206400</v>
      </c>
    </row>
    <row r="25" spans="1:3" ht="19.5" customHeight="1">
      <c r="A25" s="99" t="s">
        <v>158</v>
      </c>
      <c r="B25" s="99" t="s">
        <v>159</v>
      </c>
      <c r="C25" s="98">
        <v>100080</v>
      </c>
    </row>
    <row r="26" spans="1:3" ht="19.5" customHeight="1">
      <c r="A26" s="99" t="s">
        <v>160</v>
      </c>
      <c r="B26" s="99" t="s">
        <v>161</v>
      </c>
      <c r="C26" s="98">
        <v>0</v>
      </c>
    </row>
    <row r="27" spans="1:3" ht="19.5" customHeight="1">
      <c r="A27" s="99" t="s">
        <v>162</v>
      </c>
      <c r="B27" s="99" t="s">
        <v>163</v>
      </c>
      <c r="C27" s="98">
        <v>132000</v>
      </c>
    </row>
    <row r="28" spans="1:3" ht="19.5" customHeight="1">
      <c r="A28" s="99" t="s">
        <v>164</v>
      </c>
      <c r="B28" s="99" t="s">
        <v>165</v>
      </c>
      <c r="C28" s="98">
        <v>105640</v>
      </c>
    </row>
    <row r="29" spans="1:3" ht="19.5" customHeight="1">
      <c r="A29" s="99" t="s">
        <v>166</v>
      </c>
      <c r="B29" s="99" t="s">
        <v>167</v>
      </c>
      <c r="C29" s="98">
        <v>20016</v>
      </c>
    </row>
    <row r="30" spans="1:3" ht="19.5" customHeight="1">
      <c r="A30" s="99" t="s">
        <v>168</v>
      </c>
      <c r="B30" s="99" t="s">
        <v>169</v>
      </c>
      <c r="C30" s="98">
        <v>707407.62</v>
      </c>
    </row>
    <row r="31" spans="1:3" ht="19.5" customHeight="1">
      <c r="A31" s="99" t="s">
        <v>170</v>
      </c>
      <c r="B31" s="99" t="s">
        <v>171</v>
      </c>
      <c r="C31" s="98">
        <v>940752</v>
      </c>
    </row>
    <row r="32" spans="1:3" ht="19.5" customHeight="1">
      <c r="A32" s="99" t="s">
        <v>172</v>
      </c>
      <c r="B32" s="99" t="s">
        <v>173</v>
      </c>
      <c r="C32" s="98">
        <v>697640</v>
      </c>
    </row>
    <row r="33" spans="1:3" ht="19.5" customHeight="1">
      <c r="A33" s="99" t="s">
        <v>174</v>
      </c>
      <c r="B33" s="99" t="s">
        <v>175</v>
      </c>
      <c r="C33" s="100">
        <v>1600000</v>
      </c>
    </row>
    <row r="34" spans="1:3" ht="19.5" customHeight="1">
      <c r="A34" s="99" t="s">
        <v>176</v>
      </c>
      <c r="B34" s="99" t="s">
        <v>177</v>
      </c>
      <c r="C34" s="98">
        <f>SUM(C35:C38)</f>
        <v>899845.28</v>
      </c>
    </row>
    <row r="35" spans="1:3" ht="19.5" customHeight="1">
      <c r="A35" s="99" t="s">
        <v>178</v>
      </c>
      <c r="B35" s="99" t="s">
        <v>179</v>
      </c>
      <c r="C35" s="98">
        <v>183310</v>
      </c>
    </row>
    <row r="36" spans="1:3" ht="19.5" customHeight="1">
      <c r="A36" s="99" t="s">
        <v>180</v>
      </c>
      <c r="B36" s="99" t="s">
        <v>181</v>
      </c>
      <c r="C36" s="98">
        <v>624315.28</v>
      </c>
    </row>
    <row r="37" spans="1:3" ht="19.5" customHeight="1">
      <c r="A37" s="99" t="s">
        <v>182</v>
      </c>
      <c r="B37" s="99" t="s">
        <v>183</v>
      </c>
      <c r="C37" s="98">
        <v>90000</v>
      </c>
    </row>
    <row r="38" spans="1:3" ht="19.5" customHeight="1">
      <c r="A38" s="99" t="s">
        <v>184</v>
      </c>
      <c r="B38" s="99" t="s">
        <v>185</v>
      </c>
      <c r="C38" s="100">
        <v>2220</v>
      </c>
    </row>
  </sheetData>
  <sheetProtection/>
  <mergeCells count="4">
    <mergeCell ref="A2:C2"/>
    <mergeCell ref="A4:B4"/>
    <mergeCell ref="A6:B6"/>
    <mergeCell ref="C4:C5"/>
  </mergeCells>
  <printOptions horizontalCentered="1"/>
  <pageMargins left="0.31" right="0.31" top="0.35" bottom="0.35" header="0.31" footer="0.31"/>
  <pageSetup fitToHeight="1" fitToWidth="1" horizontalDpi="600" verticalDpi="600" orientation="portrait" paperSize="9" scale="96"/>
</worksheet>
</file>

<file path=xl/worksheets/sheet7.xml><?xml version="1.0" encoding="utf-8"?>
<worksheet xmlns="http://schemas.openxmlformats.org/spreadsheetml/2006/main" xmlns:r="http://schemas.openxmlformats.org/officeDocument/2006/relationships">
  <sheetPr>
    <pageSetUpPr fitToPage="1"/>
  </sheetPr>
  <dimension ref="A1:C80"/>
  <sheetViews>
    <sheetView workbookViewId="0" topLeftCell="A1">
      <pane xSplit="2" ySplit="5" topLeftCell="C6" activePane="bottomRight" state="frozen"/>
      <selection pane="bottomRight" activeCell="I26" sqref="I26"/>
    </sheetView>
  </sheetViews>
  <sheetFormatPr defaultColWidth="9.00390625" defaultRowHeight="28.5" customHeight="1"/>
  <cols>
    <col min="1" max="1" width="18.00390625" style="78" customWidth="1"/>
    <col min="2" max="2" width="27.125" style="79" customWidth="1"/>
    <col min="3" max="3" width="25.125" style="80" customWidth="1"/>
    <col min="4" max="16384" width="9.00390625" style="80" customWidth="1"/>
  </cols>
  <sheetData>
    <row r="1" spans="1:2" ht="28.5" customHeight="1">
      <c r="A1" s="81" t="s">
        <v>186</v>
      </c>
      <c r="B1" s="81"/>
    </row>
    <row r="2" spans="1:3" ht="41.25" customHeight="1">
      <c r="A2" s="82" t="s">
        <v>187</v>
      </c>
      <c r="B2" s="82"/>
      <c r="C2" s="82"/>
    </row>
    <row r="3" ht="28.5" customHeight="1">
      <c r="C3" s="70" t="s">
        <v>118</v>
      </c>
    </row>
    <row r="4" spans="1:3" s="77" customFormat="1" ht="19.5" customHeight="1">
      <c r="A4" s="83" t="s">
        <v>119</v>
      </c>
      <c r="B4" s="83"/>
      <c r="C4" s="84" t="s">
        <v>69</v>
      </c>
    </row>
    <row r="5" spans="1:3" s="77" customFormat="1" ht="19.5" customHeight="1">
      <c r="A5" s="85" t="s">
        <v>120</v>
      </c>
      <c r="B5" s="83" t="s">
        <v>121</v>
      </c>
      <c r="C5" s="86"/>
    </row>
    <row r="6" spans="1:3" ht="19.5" customHeight="1">
      <c r="A6" s="87" t="s">
        <v>188</v>
      </c>
      <c r="B6" s="88"/>
      <c r="C6" s="89">
        <f>SUM(C7,C14,C39,C50,C59,C69,C71,C75,C77)</f>
        <v>69641821.12</v>
      </c>
    </row>
    <row r="7" spans="1:3" ht="19.5" customHeight="1">
      <c r="A7" s="90" t="s">
        <v>122</v>
      </c>
      <c r="B7" s="90" t="s">
        <v>123</v>
      </c>
      <c r="C7" s="89">
        <f>SUM(C8:C13)</f>
        <v>0</v>
      </c>
    </row>
    <row r="8" spans="1:3" ht="19.5" customHeight="1">
      <c r="A8" s="91" t="s">
        <v>124</v>
      </c>
      <c r="B8" s="91" t="s">
        <v>125</v>
      </c>
      <c r="C8" s="92">
        <v>0</v>
      </c>
    </row>
    <row r="9" spans="1:3" ht="19.5" customHeight="1">
      <c r="A9" s="91" t="s">
        <v>126</v>
      </c>
      <c r="B9" s="91" t="s">
        <v>127</v>
      </c>
      <c r="C9" s="92">
        <v>0</v>
      </c>
    </row>
    <row r="10" spans="1:3" ht="19.5" customHeight="1">
      <c r="A10" s="91" t="s">
        <v>128</v>
      </c>
      <c r="B10" s="91" t="s">
        <v>129</v>
      </c>
      <c r="C10" s="92">
        <v>0</v>
      </c>
    </row>
    <row r="11" spans="1:3" ht="19.5" customHeight="1">
      <c r="A11" s="91" t="s">
        <v>189</v>
      </c>
      <c r="B11" s="91" t="s">
        <v>190</v>
      </c>
      <c r="C11" s="92">
        <v>0</v>
      </c>
    </row>
    <row r="12" spans="1:3" ht="19.5" customHeight="1">
      <c r="A12" s="91" t="s">
        <v>140</v>
      </c>
      <c r="B12" s="91" t="s">
        <v>141</v>
      </c>
      <c r="C12" s="92">
        <v>0</v>
      </c>
    </row>
    <row r="13" spans="1:3" ht="19.5" customHeight="1">
      <c r="A13" s="91" t="s">
        <v>144</v>
      </c>
      <c r="B13" s="91" t="s">
        <v>145</v>
      </c>
      <c r="C13" s="92">
        <v>0</v>
      </c>
    </row>
    <row r="14" spans="1:3" ht="19.5" customHeight="1">
      <c r="A14" s="90" t="s">
        <v>146</v>
      </c>
      <c r="B14" s="90" t="s">
        <v>147</v>
      </c>
      <c r="C14" s="89">
        <f>SUM(C15:C38)</f>
        <v>57545340.92</v>
      </c>
    </row>
    <row r="15" spans="1:3" ht="19.5" customHeight="1">
      <c r="A15" s="91" t="s">
        <v>148</v>
      </c>
      <c r="B15" s="91" t="s">
        <v>149</v>
      </c>
      <c r="C15" s="92">
        <v>489834</v>
      </c>
    </row>
    <row r="16" spans="1:3" ht="19.5" customHeight="1">
      <c r="A16" s="91" t="s">
        <v>191</v>
      </c>
      <c r="B16" s="91" t="s">
        <v>192</v>
      </c>
      <c r="C16" s="92">
        <v>329000</v>
      </c>
    </row>
    <row r="17" spans="1:3" ht="19.5" customHeight="1">
      <c r="A17" s="91" t="s">
        <v>193</v>
      </c>
      <c r="B17" s="91" t="s">
        <v>194</v>
      </c>
      <c r="C17" s="92">
        <v>3000000</v>
      </c>
    </row>
    <row r="18" spans="1:3" ht="19.5" customHeight="1">
      <c r="A18" s="91" t="s">
        <v>150</v>
      </c>
      <c r="B18" s="91" t="s">
        <v>151</v>
      </c>
      <c r="C18" s="92">
        <v>0</v>
      </c>
    </row>
    <row r="19" spans="1:3" ht="19.5" customHeight="1">
      <c r="A19" s="91" t="s">
        <v>195</v>
      </c>
      <c r="B19" s="91" t="s">
        <v>196</v>
      </c>
      <c r="C19" s="92">
        <v>0</v>
      </c>
    </row>
    <row r="20" spans="1:3" ht="19.5" customHeight="1">
      <c r="A20" s="91" t="s">
        <v>152</v>
      </c>
      <c r="B20" s="91" t="s">
        <v>153</v>
      </c>
      <c r="C20" s="92">
        <v>100400</v>
      </c>
    </row>
    <row r="21" spans="1:3" ht="19.5" customHeight="1">
      <c r="A21" s="91" t="s">
        <v>154</v>
      </c>
      <c r="B21" s="91" t="s">
        <v>155</v>
      </c>
      <c r="C21" s="92">
        <v>0</v>
      </c>
    </row>
    <row r="22" spans="1:3" ht="19.5" customHeight="1">
      <c r="A22" s="91" t="s">
        <v>156</v>
      </c>
      <c r="B22" s="91" t="s">
        <v>157</v>
      </c>
      <c r="C22" s="92">
        <v>0</v>
      </c>
    </row>
    <row r="23" spans="1:3" ht="19.5" customHeight="1">
      <c r="A23" s="91" t="s">
        <v>158</v>
      </c>
      <c r="B23" s="91" t="s">
        <v>159</v>
      </c>
      <c r="C23" s="92">
        <v>41600</v>
      </c>
    </row>
    <row r="24" spans="1:3" ht="19.5" customHeight="1">
      <c r="A24" s="91" t="s">
        <v>160</v>
      </c>
      <c r="B24" s="91" t="s">
        <v>161</v>
      </c>
      <c r="C24" s="92">
        <v>1564770</v>
      </c>
    </row>
    <row r="25" spans="1:3" ht="19.5" customHeight="1">
      <c r="A25" s="91" t="s">
        <v>162</v>
      </c>
      <c r="B25" s="91" t="s">
        <v>163</v>
      </c>
      <c r="C25" s="92">
        <v>1107721</v>
      </c>
    </row>
    <row r="26" spans="1:3" ht="19.5" customHeight="1">
      <c r="A26" s="91" t="s">
        <v>197</v>
      </c>
      <c r="B26" s="91" t="s">
        <v>198</v>
      </c>
      <c r="C26" s="92">
        <v>233400</v>
      </c>
    </row>
    <row r="27" spans="1:3" ht="19.5" customHeight="1">
      <c r="A27" s="91" t="s">
        <v>164</v>
      </c>
      <c r="B27" s="91" t="s">
        <v>165</v>
      </c>
      <c r="C27" s="92">
        <v>1168008</v>
      </c>
    </row>
    <row r="28" spans="1:3" ht="19.5" customHeight="1">
      <c r="A28" s="91" t="s">
        <v>166</v>
      </c>
      <c r="B28" s="91" t="s">
        <v>167</v>
      </c>
      <c r="C28" s="92">
        <v>0</v>
      </c>
    </row>
    <row r="29" spans="1:3" ht="19.5" customHeight="1">
      <c r="A29" s="91" t="s">
        <v>199</v>
      </c>
      <c r="B29" s="91" t="s">
        <v>200</v>
      </c>
      <c r="C29" s="92">
        <v>0</v>
      </c>
    </row>
    <row r="30" spans="1:3" ht="19.5" customHeight="1">
      <c r="A30" s="91" t="s">
        <v>201</v>
      </c>
      <c r="B30" s="91" t="s">
        <v>202</v>
      </c>
      <c r="C30" s="92">
        <v>0</v>
      </c>
    </row>
    <row r="31" spans="1:3" ht="19.5" customHeight="1">
      <c r="A31" s="91" t="s">
        <v>203</v>
      </c>
      <c r="B31" s="91" t="s">
        <v>204</v>
      </c>
      <c r="C31" s="92">
        <v>0</v>
      </c>
    </row>
    <row r="32" spans="1:3" ht="19.5" customHeight="1">
      <c r="A32" s="91" t="s">
        <v>205</v>
      </c>
      <c r="B32" s="91" t="s">
        <v>206</v>
      </c>
      <c r="C32" s="92">
        <v>3362160</v>
      </c>
    </row>
    <row r="33" spans="1:3" ht="19.5" customHeight="1">
      <c r="A33" s="91" t="s">
        <v>207</v>
      </c>
      <c r="B33" s="91" t="s">
        <v>208</v>
      </c>
      <c r="C33" s="92">
        <v>20668651.92</v>
      </c>
    </row>
    <row r="34" spans="1:3" ht="19.5" customHeight="1">
      <c r="A34" s="91" t="s">
        <v>168</v>
      </c>
      <c r="B34" s="91" t="s">
        <v>169</v>
      </c>
      <c r="C34" s="92">
        <v>0</v>
      </c>
    </row>
    <row r="35" spans="1:3" ht="19.5" customHeight="1">
      <c r="A35" s="91" t="s">
        <v>170</v>
      </c>
      <c r="B35" s="91" t="s">
        <v>171</v>
      </c>
      <c r="C35" s="92">
        <v>0</v>
      </c>
    </row>
    <row r="36" spans="1:3" ht="19.5" customHeight="1">
      <c r="A36" s="91" t="s">
        <v>172</v>
      </c>
      <c r="B36" s="91" t="s">
        <v>173</v>
      </c>
      <c r="C36" s="92">
        <v>0</v>
      </c>
    </row>
    <row r="37" spans="1:3" ht="19.5" customHeight="1">
      <c r="A37" s="91" t="s">
        <v>209</v>
      </c>
      <c r="B37" s="91" t="s">
        <v>210</v>
      </c>
      <c r="C37" s="92">
        <v>172400</v>
      </c>
    </row>
    <row r="38" spans="1:3" ht="19.5" customHeight="1">
      <c r="A38" s="91" t="s">
        <v>174</v>
      </c>
      <c r="B38" s="91" t="s">
        <v>175</v>
      </c>
      <c r="C38" s="92">
        <v>25307396</v>
      </c>
    </row>
    <row r="39" spans="1:3" ht="19.5" customHeight="1">
      <c r="A39" s="90" t="s">
        <v>176</v>
      </c>
      <c r="B39" s="90" t="s">
        <v>177</v>
      </c>
      <c r="C39" s="89">
        <f>SUM(C40:C49)</f>
        <v>1843087.2</v>
      </c>
    </row>
    <row r="40" spans="1:3" ht="19.5" customHeight="1">
      <c r="A40" s="91" t="s">
        <v>180</v>
      </c>
      <c r="B40" s="91" t="s">
        <v>181</v>
      </c>
      <c r="C40" s="92">
        <v>0</v>
      </c>
    </row>
    <row r="41" spans="1:3" ht="19.5" customHeight="1">
      <c r="A41" s="91" t="s">
        <v>211</v>
      </c>
      <c r="B41" s="91" t="s">
        <v>212</v>
      </c>
      <c r="C41" s="92">
        <v>0</v>
      </c>
    </row>
    <row r="42" spans="1:3" ht="19.5" customHeight="1">
      <c r="A42" s="91" t="s">
        <v>213</v>
      </c>
      <c r="B42" s="91" t="s">
        <v>214</v>
      </c>
      <c r="C42" s="92">
        <v>0</v>
      </c>
    </row>
    <row r="43" spans="1:3" ht="19.5" customHeight="1">
      <c r="A43" s="91" t="s">
        <v>215</v>
      </c>
      <c r="B43" s="91" t="s">
        <v>216</v>
      </c>
      <c r="C43" s="92">
        <v>1587360</v>
      </c>
    </row>
    <row r="44" spans="1:3" ht="19.5" customHeight="1">
      <c r="A44" s="91" t="s">
        <v>217</v>
      </c>
      <c r="B44" s="91" t="s">
        <v>218</v>
      </c>
      <c r="C44" s="92">
        <v>0</v>
      </c>
    </row>
    <row r="45" spans="1:3" ht="19.5" customHeight="1">
      <c r="A45" s="91" t="s">
        <v>182</v>
      </c>
      <c r="B45" s="91" t="s">
        <v>183</v>
      </c>
      <c r="C45" s="92">
        <v>0</v>
      </c>
    </row>
    <row r="46" spans="1:3" ht="19.5" customHeight="1">
      <c r="A46" s="91" t="s">
        <v>219</v>
      </c>
      <c r="B46" s="91" t="s">
        <v>220</v>
      </c>
      <c r="C46" s="92">
        <v>0</v>
      </c>
    </row>
    <row r="47" spans="1:3" ht="19.5" customHeight="1">
      <c r="A47" s="91" t="s">
        <v>221</v>
      </c>
      <c r="B47" s="91" t="s">
        <v>222</v>
      </c>
      <c r="C47" s="92">
        <v>0</v>
      </c>
    </row>
    <row r="48" spans="1:3" ht="19.5" customHeight="1">
      <c r="A48" s="91" t="s">
        <v>223</v>
      </c>
      <c r="B48" s="91" t="s">
        <v>224</v>
      </c>
      <c r="C48" s="92">
        <v>0</v>
      </c>
    </row>
    <row r="49" spans="1:3" ht="19.5" customHeight="1">
      <c r="A49" s="91" t="s">
        <v>184</v>
      </c>
      <c r="B49" s="91" t="s">
        <v>185</v>
      </c>
      <c r="C49" s="92">
        <v>255727.2</v>
      </c>
    </row>
    <row r="50" spans="1:3" ht="19.5" customHeight="1">
      <c r="A50" s="90" t="s">
        <v>225</v>
      </c>
      <c r="B50" s="90" t="s">
        <v>226</v>
      </c>
      <c r="C50" s="89">
        <f>SUM(C51:C58)</f>
        <v>0</v>
      </c>
    </row>
    <row r="51" spans="1:3" ht="19.5" customHeight="1">
      <c r="A51" s="91" t="s">
        <v>227</v>
      </c>
      <c r="B51" s="91" t="s">
        <v>228</v>
      </c>
      <c r="C51" s="92">
        <v>0</v>
      </c>
    </row>
    <row r="52" spans="1:3" ht="19.5" customHeight="1">
      <c r="A52" s="91" t="s">
        <v>229</v>
      </c>
      <c r="B52" s="91" t="s">
        <v>230</v>
      </c>
      <c r="C52" s="92">
        <v>0</v>
      </c>
    </row>
    <row r="53" spans="1:3" ht="19.5" customHeight="1">
      <c r="A53" s="91" t="s">
        <v>231</v>
      </c>
      <c r="B53" s="91" t="s">
        <v>232</v>
      </c>
      <c r="C53" s="92">
        <v>0</v>
      </c>
    </row>
    <row r="54" spans="1:3" ht="19.5" customHeight="1">
      <c r="A54" s="91" t="s">
        <v>233</v>
      </c>
      <c r="B54" s="91" t="s">
        <v>234</v>
      </c>
      <c r="C54" s="92">
        <v>0</v>
      </c>
    </row>
    <row r="55" spans="1:3" ht="19.5" customHeight="1">
      <c r="A55" s="91" t="s">
        <v>235</v>
      </c>
      <c r="B55" s="91" t="s">
        <v>236</v>
      </c>
      <c r="C55" s="92">
        <v>0</v>
      </c>
    </row>
    <row r="56" spans="1:3" ht="19.5" customHeight="1">
      <c r="A56" s="91" t="s">
        <v>237</v>
      </c>
      <c r="B56" s="91" t="s">
        <v>238</v>
      </c>
      <c r="C56" s="92">
        <v>0</v>
      </c>
    </row>
    <row r="57" spans="1:3" ht="19.5" customHeight="1">
      <c r="A57" s="91" t="s">
        <v>239</v>
      </c>
      <c r="B57" s="91" t="s">
        <v>240</v>
      </c>
      <c r="C57" s="92">
        <v>0</v>
      </c>
    </row>
    <row r="58" spans="1:3" ht="19.5" customHeight="1">
      <c r="A58" s="91" t="s">
        <v>241</v>
      </c>
      <c r="B58" s="91" t="s">
        <v>242</v>
      </c>
      <c r="C58" s="92">
        <v>0</v>
      </c>
    </row>
    <row r="59" spans="1:3" ht="19.5" customHeight="1">
      <c r="A59" s="90" t="s">
        <v>243</v>
      </c>
      <c r="B59" s="90" t="s">
        <v>244</v>
      </c>
      <c r="C59" s="89">
        <f>SUM(C60:C68)</f>
        <v>10253393</v>
      </c>
    </row>
    <row r="60" spans="1:3" ht="19.5" customHeight="1">
      <c r="A60" s="91" t="s">
        <v>245</v>
      </c>
      <c r="B60" s="91" t="s">
        <v>230</v>
      </c>
      <c r="C60" s="92">
        <v>213393</v>
      </c>
    </row>
    <row r="61" spans="1:3" ht="19.5" customHeight="1">
      <c r="A61" s="91" t="s">
        <v>246</v>
      </c>
      <c r="B61" s="91" t="s">
        <v>232</v>
      </c>
      <c r="C61" s="92">
        <v>0</v>
      </c>
    </row>
    <row r="62" spans="1:3" ht="19.5" customHeight="1">
      <c r="A62" s="91" t="s">
        <v>247</v>
      </c>
      <c r="B62" s="91" t="s">
        <v>234</v>
      </c>
      <c r="C62" s="92">
        <v>0</v>
      </c>
    </row>
    <row r="63" spans="1:3" ht="19.5" customHeight="1">
      <c r="A63" s="91" t="s">
        <v>248</v>
      </c>
      <c r="B63" s="91" t="s">
        <v>236</v>
      </c>
      <c r="C63" s="92">
        <v>0</v>
      </c>
    </row>
    <row r="64" spans="1:3" ht="19.5" customHeight="1">
      <c r="A64" s="91" t="s">
        <v>249</v>
      </c>
      <c r="B64" s="91" t="s">
        <v>238</v>
      </c>
      <c r="C64" s="92">
        <v>40000</v>
      </c>
    </row>
    <row r="65" spans="1:3" ht="19.5" customHeight="1">
      <c r="A65" s="91" t="s">
        <v>250</v>
      </c>
      <c r="B65" s="91" t="s">
        <v>251</v>
      </c>
      <c r="C65" s="92">
        <v>0</v>
      </c>
    </row>
    <row r="66" spans="1:3" ht="19.5" customHeight="1">
      <c r="A66" s="91" t="s">
        <v>252</v>
      </c>
      <c r="B66" s="91" t="s">
        <v>253</v>
      </c>
      <c r="C66" s="92">
        <v>0</v>
      </c>
    </row>
    <row r="67" spans="1:3" ht="19.5" customHeight="1">
      <c r="A67" s="91" t="s">
        <v>254</v>
      </c>
      <c r="B67" s="91" t="s">
        <v>240</v>
      </c>
      <c r="C67" s="92">
        <v>0</v>
      </c>
    </row>
    <row r="68" spans="1:3" ht="19.5" customHeight="1">
      <c r="A68" s="91" t="s">
        <v>255</v>
      </c>
      <c r="B68" s="91" t="s">
        <v>256</v>
      </c>
      <c r="C68" s="92">
        <v>10000000</v>
      </c>
    </row>
    <row r="69" spans="1:3" ht="19.5" customHeight="1">
      <c r="A69" s="90" t="s">
        <v>257</v>
      </c>
      <c r="B69" s="90" t="s">
        <v>258</v>
      </c>
      <c r="C69" s="89">
        <f>SUM(C70)</f>
        <v>0</v>
      </c>
    </row>
    <row r="70" spans="1:3" ht="19.5" customHeight="1">
      <c r="A70" s="91" t="s">
        <v>259</v>
      </c>
      <c r="B70" s="91" t="s">
        <v>260</v>
      </c>
      <c r="C70" s="92">
        <v>0</v>
      </c>
    </row>
    <row r="71" spans="1:3" ht="19.5" customHeight="1">
      <c r="A71" s="90" t="s">
        <v>261</v>
      </c>
      <c r="B71" s="90" t="s">
        <v>262</v>
      </c>
      <c r="C71" s="89">
        <f>SUM(C72:C74)</f>
        <v>0</v>
      </c>
    </row>
    <row r="72" spans="1:3" ht="19.5" customHeight="1">
      <c r="A72" s="91" t="s">
        <v>263</v>
      </c>
      <c r="B72" s="91" t="s">
        <v>264</v>
      </c>
      <c r="C72" s="92">
        <v>0</v>
      </c>
    </row>
    <row r="73" spans="1:3" ht="19.5" customHeight="1">
      <c r="A73" s="91" t="s">
        <v>265</v>
      </c>
      <c r="B73" s="91" t="s">
        <v>266</v>
      </c>
      <c r="C73" s="92">
        <v>0</v>
      </c>
    </row>
    <row r="74" spans="1:3" ht="19.5" customHeight="1">
      <c r="A74" s="91" t="s">
        <v>267</v>
      </c>
      <c r="B74" s="91" t="s">
        <v>268</v>
      </c>
      <c r="C74" s="92">
        <v>0</v>
      </c>
    </row>
    <row r="75" spans="1:3" ht="19.5" customHeight="1">
      <c r="A75" s="90" t="s">
        <v>269</v>
      </c>
      <c r="B75" s="90" t="s">
        <v>270</v>
      </c>
      <c r="C75" s="89">
        <f>SUM(C76)</f>
        <v>0</v>
      </c>
    </row>
    <row r="76" spans="1:3" ht="19.5" customHeight="1">
      <c r="A76" s="91" t="s">
        <v>271</v>
      </c>
      <c r="B76" s="91" t="s">
        <v>272</v>
      </c>
      <c r="C76" s="92">
        <v>0</v>
      </c>
    </row>
    <row r="77" spans="1:3" ht="19.5" customHeight="1">
      <c r="A77" s="90" t="s">
        <v>273</v>
      </c>
      <c r="B77" s="90" t="s">
        <v>274</v>
      </c>
      <c r="C77" s="89">
        <f>SUM(C78:C80)</f>
        <v>0</v>
      </c>
    </row>
    <row r="78" spans="1:3" ht="19.5" customHeight="1">
      <c r="A78" s="91" t="s">
        <v>275</v>
      </c>
      <c r="B78" s="91" t="s">
        <v>276</v>
      </c>
      <c r="C78" s="92">
        <v>0</v>
      </c>
    </row>
    <row r="79" spans="1:3" ht="19.5" customHeight="1">
      <c r="A79" s="91" t="s">
        <v>277</v>
      </c>
      <c r="B79" s="91" t="s">
        <v>278</v>
      </c>
      <c r="C79" s="92">
        <v>0</v>
      </c>
    </row>
    <row r="80" spans="1:3" ht="19.5" customHeight="1">
      <c r="A80" s="91" t="s">
        <v>279</v>
      </c>
      <c r="B80" s="91" t="s">
        <v>280</v>
      </c>
      <c r="C80" s="92">
        <v>0</v>
      </c>
    </row>
  </sheetData>
  <sheetProtection/>
  <mergeCells count="4">
    <mergeCell ref="A2:C2"/>
    <mergeCell ref="A4:B4"/>
    <mergeCell ref="A6:B6"/>
    <mergeCell ref="C4:C5"/>
  </mergeCells>
  <printOptions horizontalCentered="1"/>
  <pageMargins left="0.31" right="0.31" top="0.35" bottom="0.35" header="0.31" footer="0.31"/>
  <pageSetup fitToHeight="0" fitToWidth="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G19" sqref="G19"/>
    </sheetView>
  </sheetViews>
  <sheetFormatPr defaultColWidth="9.00390625" defaultRowHeight="28.5" customHeight="1"/>
  <cols>
    <col min="1" max="1" width="23.875" style="67" customWidth="1"/>
    <col min="2" max="2" width="21.00390625" style="67" customWidth="1"/>
    <col min="3" max="4" width="20.50390625" style="67" customWidth="1"/>
    <col min="5" max="16384" width="9.00390625" style="67" customWidth="1"/>
  </cols>
  <sheetData>
    <row r="1" spans="1:3" ht="28.5" customHeight="1">
      <c r="A1" s="66" t="s">
        <v>281</v>
      </c>
      <c r="B1" s="66"/>
      <c r="C1" s="66"/>
    </row>
    <row r="2" spans="1:4" ht="28.5" customHeight="1">
      <c r="A2" s="68" t="s">
        <v>282</v>
      </c>
      <c r="B2" s="68"/>
      <c r="C2" s="68"/>
      <c r="D2" s="68"/>
    </row>
    <row r="3" spans="1:4" ht="28.5" customHeight="1">
      <c r="A3" s="69"/>
      <c r="B3" s="69"/>
      <c r="C3" s="69"/>
      <c r="D3" s="70" t="s">
        <v>118</v>
      </c>
    </row>
    <row r="4" spans="1:4" ht="24.75" customHeight="1">
      <c r="A4" s="71" t="s">
        <v>283</v>
      </c>
      <c r="B4" s="71" t="s">
        <v>284</v>
      </c>
      <c r="C4" s="71" t="s">
        <v>285</v>
      </c>
      <c r="D4" s="72" t="s">
        <v>286</v>
      </c>
    </row>
    <row r="5" spans="1:4" ht="24.75" customHeight="1">
      <c r="A5" s="73" t="s">
        <v>287</v>
      </c>
      <c r="B5" s="74">
        <f>SUM(B6:B9)</f>
        <v>1009656</v>
      </c>
      <c r="C5" s="74">
        <f>SUM(C6:C9)</f>
        <v>1183042</v>
      </c>
      <c r="D5" s="74">
        <f>SUM(D6:D9)</f>
        <v>-173386</v>
      </c>
    </row>
    <row r="6" spans="1:4" ht="24.75" customHeight="1">
      <c r="A6" s="71" t="s">
        <v>288</v>
      </c>
      <c r="B6" s="75">
        <v>0</v>
      </c>
      <c r="C6" s="75">
        <v>0</v>
      </c>
      <c r="D6" s="75">
        <f>B6-C6</f>
        <v>0</v>
      </c>
    </row>
    <row r="7" spans="1:4" ht="24.75" customHeight="1">
      <c r="A7" s="71" t="s">
        <v>289</v>
      </c>
      <c r="B7" s="75">
        <v>312016</v>
      </c>
      <c r="C7" s="75">
        <v>455352</v>
      </c>
      <c r="D7" s="75">
        <f>B7-C7</f>
        <v>-143336</v>
      </c>
    </row>
    <row r="8" spans="1:4" ht="24.75" customHeight="1">
      <c r="A8" s="76" t="s">
        <v>290</v>
      </c>
      <c r="B8" s="75">
        <v>0</v>
      </c>
      <c r="C8" s="75">
        <v>0</v>
      </c>
      <c r="D8" s="75">
        <f>B8-C8</f>
        <v>0</v>
      </c>
    </row>
    <row r="9" spans="1:4" ht="24.75" customHeight="1">
      <c r="A9" s="76" t="s">
        <v>291</v>
      </c>
      <c r="B9" s="75">
        <v>697640</v>
      </c>
      <c r="C9" s="75">
        <v>727690</v>
      </c>
      <c r="D9" s="75">
        <f>B9-C9</f>
        <v>-30050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A1:G20"/>
  <sheetViews>
    <sheetView workbookViewId="0" topLeftCell="A1">
      <selection activeCell="A3" sqref="A3"/>
    </sheetView>
  </sheetViews>
  <sheetFormatPr defaultColWidth="9.00390625" defaultRowHeight="28.5" customHeight="1"/>
  <cols>
    <col min="1" max="3" width="5.625" style="15" customWidth="1"/>
    <col min="4" max="4" width="25.625" style="15" customWidth="1"/>
    <col min="5" max="7" width="15.625" style="15" customWidth="1"/>
    <col min="8" max="16384" width="9.00390625" style="15" customWidth="1"/>
  </cols>
  <sheetData>
    <row r="1" spans="1:3" ht="28.5" customHeight="1">
      <c r="A1" s="66" t="s">
        <v>292</v>
      </c>
      <c r="B1" s="66"/>
      <c r="C1" s="66"/>
    </row>
    <row r="2" spans="1:7" ht="40.5" customHeight="1">
      <c r="A2" s="52" t="s">
        <v>293</v>
      </c>
      <c r="B2" s="52"/>
      <c r="C2" s="52"/>
      <c r="D2" s="52"/>
      <c r="E2" s="52"/>
      <c r="F2" s="52"/>
      <c r="G2" s="52"/>
    </row>
    <row r="3" ht="28.5" customHeight="1">
      <c r="G3" s="53" t="s">
        <v>3</v>
      </c>
    </row>
    <row r="4" spans="1:7" s="51" customFormat="1" ht="24.75" customHeight="1">
      <c r="A4" s="54" t="s">
        <v>120</v>
      </c>
      <c r="B4" s="54"/>
      <c r="C4" s="54"/>
      <c r="D4" s="54" t="s">
        <v>121</v>
      </c>
      <c r="E4" s="55" t="s">
        <v>69</v>
      </c>
      <c r="F4" s="56" t="s">
        <v>294</v>
      </c>
      <c r="G4" s="56" t="s">
        <v>295</v>
      </c>
    </row>
    <row r="5" spans="1:7" s="51" customFormat="1" ht="24.75" customHeight="1">
      <c r="A5" s="54" t="s">
        <v>72</v>
      </c>
      <c r="B5" s="54" t="s">
        <v>73</v>
      </c>
      <c r="C5" s="54" t="s">
        <v>74</v>
      </c>
      <c r="D5" s="54"/>
      <c r="E5" s="57"/>
      <c r="F5" s="56"/>
      <c r="G5" s="56"/>
    </row>
    <row r="6" spans="1:7" s="51" customFormat="1" ht="24.75" customHeight="1">
      <c r="A6" s="58" t="s">
        <v>188</v>
      </c>
      <c r="B6" s="59"/>
      <c r="C6" s="59"/>
      <c r="D6" s="60"/>
      <c r="E6" s="61">
        <f>SUM(E7:E20)</f>
        <v>0</v>
      </c>
      <c r="F6" s="62">
        <f>SUM(F7:F20)</f>
        <v>0</v>
      </c>
      <c r="G6" s="62">
        <f>SUM(G7:G20)</f>
        <v>0</v>
      </c>
    </row>
    <row r="7" spans="1:7" s="51" customFormat="1" ht="24.75" customHeight="1">
      <c r="A7" s="63"/>
      <c r="B7" s="63"/>
      <c r="C7" s="63"/>
      <c r="D7" s="63"/>
      <c r="E7" s="64">
        <f>SUM(F7:G7)</f>
        <v>0</v>
      </c>
      <c r="F7" s="65"/>
      <c r="G7" s="65"/>
    </row>
    <row r="8" spans="1:7" s="51" customFormat="1" ht="24.75" customHeight="1">
      <c r="A8" s="63"/>
      <c r="B8" s="63"/>
      <c r="C8" s="63"/>
      <c r="D8" s="63"/>
      <c r="E8" s="64">
        <f aca="true" t="shared" si="0" ref="E8:E20">SUM(F8:G8)</f>
        <v>0</v>
      </c>
      <c r="F8" s="65"/>
      <c r="G8" s="65"/>
    </row>
    <row r="9" spans="1:7" s="51" customFormat="1" ht="24.75" customHeight="1">
      <c r="A9" s="63"/>
      <c r="B9" s="63"/>
      <c r="C9" s="63"/>
      <c r="D9" s="63"/>
      <c r="E9" s="64">
        <f t="shared" si="0"/>
        <v>0</v>
      </c>
      <c r="F9" s="65"/>
      <c r="G9" s="65"/>
    </row>
    <row r="10" spans="1:7" s="51" customFormat="1" ht="24.75" customHeight="1">
      <c r="A10" s="63"/>
      <c r="B10" s="63"/>
      <c r="C10" s="63"/>
      <c r="D10" s="63"/>
      <c r="E10" s="65">
        <f t="shared" si="0"/>
        <v>0</v>
      </c>
      <c r="F10" s="65"/>
      <c r="G10" s="65"/>
    </row>
    <row r="11" spans="1:7" s="51" customFormat="1" ht="24.75" customHeight="1">
      <c r="A11" s="63"/>
      <c r="B11" s="63"/>
      <c r="C11" s="63"/>
      <c r="D11" s="63"/>
      <c r="E11" s="64"/>
      <c r="F11" s="65"/>
      <c r="G11" s="65"/>
    </row>
    <row r="12" spans="1:7" s="51" customFormat="1" ht="24.75" customHeight="1">
      <c r="A12" s="63"/>
      <c r="B12" s="63"/>
      <c r="C12" s="63"/>
      <c r="D12" s="63"/>
      <c r="E12" s="64"/>
      <c r="F12" s="65"/>
      <c r="G12" s="65"/>
    </row>
    <row r="13" spans="1:7" s="51" customFormat="1" ht="24.75" customHeight="1">
      <c r="A13" s="63"/>
      <c r="B13" s="63"/>
      <c r="C13" s="63"/>
      <c r="D13" s="63"/>
      <c r="E13" s="64"/>
      <c r="F13" s="65"/>
      <c r="G13" s="65"/>
    </row>
    <row r="14" spans="1:7" s="51" customFormat="1" ht="24.75" customHeight="1">
      <c r="A14" s="63"/>
      <c r="B14" s="63"/>
      <c r="C14" s="63"/>
      <c r="D14" s="63"/>
      <c r="E14" s="64">
        <f>SUM(F14:G14)</f>
        <v>0</v>
      </c>
      <c r="F14" s="65"/>
      <c r="G14" s="65"/>
    </row>
    <row r="15" spans="1:7" s="51" customFormat="1" ht="24.75" customHeight="1">
      <c r="A15" s="63"/>
      <c r="B15" s="63"/>
      <c r="C15" s="63"/>
      <c r="D15" s="63"/>
      <c r="E15" s="64">
        <f>SUM(F15:G15)</f>
        <v>0</v>
      </c>
      <c r="F15" s="65"/>
      <c r="G15" s="65"/>
    </row>
    <row r="16" spans="1:7" s="51" customFormat="1" ht="24.75" customHeight="1">
      <c r="A16" s="63"/>
      <c r="B16" s="63"/>
      <c r="C16" s="63"/>
      <c r="D16" s="63"/>
      <c r="E16" s="65">
        <f>SUM(F16:G16)</f>
        <v>0</v>
      </c>
      <c r="F16" s="65"/>
      <c r="G16" s="65"/>
    </row>
    <row r="17" spans="1:7" s="51" customFormat="1" ht="24.75" customHeight="1">
      <c r="A17" s="63"/>
      <c r="B17" s="63"/>
      <c r="C17" s="63"/>
      <c r="D17" s="63"/>
      <c r="E17" s="65">
        <f t="shared" si="0"/>
        <v>0</v>
      </c>
      <c r="F17" s="65"/>
      <c r="G17" s="65"/>
    </row>
    <row r="18" spans="1:7" s="51" customFormat="1" ht="24.75" customHeight="1">
      <c r="A18" s="63"/>
      <c r="B18" s="63"/>
      <c r="C18" s="63"/>
      <c r="D18" s="63"/>
      <c r="E18" s="65">
        <f t="shared" si="0"/>
        <v>0</v>
      </c>
      <c r="F18" s="65"/>
      <c r="G18" s="65"/>
    </row>
    <row r="19" spans="1:7" s="51" customFormat="1" ht="24.75" customHeight="1">
      <c r="A19" s="63"/>
      <c r="B19" s="63"/>
      <c r="C19" s="63"/>
      <c r="D19" s="63"/>
      <c r="E19" s="65">
        <f t="shared" si="0"/>
        <v>0</v>
      </c>
      <c r="F19" s="65"/>
      <c r="G19" s="65"/>
    </row>
    <row r="20" spans="1:7" s="51" customFormat="1" ht="24.75" customHeight="1">
      <c r="A20" s="63"/>
      <c r="B20" s="63"/>
      <c r="C20" s="63"/>
      <c r="D20" s="63"/>
      <c r="E20" s="65">
        <f t="shared" si="0"/>
        <v>0</v>
      </c>
      <c r="F20" s="65"/>
      <c r="G20" s="65"/>
    </row>
  </sheetData>
  <sheetProtection/>
  <mergeCells count="8">
    <mergeCell ref="A1:C1"/>
    <mergeCell ref="A2:G2"/>
    <mergeCell ref="A4:C4"/>
    <mergeCell ref="A6:D6"/>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dc:creator>
  <cp:keywords/>
  <dc:description/>
  <cp:lastModifiedBy>Administrator</cp:lastModifiedBy>
  <cp:lastPrinted>2019-01-16T06:39:35Z</cp:lastPrinted>
  <dcterms:created xsi:type="dcterms:W3CDTF">2019-01-23T04:00:32Z</dcterms:created>
  <dcterms:modified xsi:type="dcterms:W3CDTF">2020-10-02T09:52:28Z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