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35" yWindow="30" windowWidth="14940" windowHeight="9150" firstSheet="1" activeTab="3"/>
  </bookViews>
  <sheets>
    <sheet name="公开01表-总" sheetId="1" r:id="rId1"/>
    <sheet name="公开02表-收入" sheetId="2" r:id="rId2"/>
    <sheet name="公开03表-支出" sheetId="3" r:id="rId3"/>
    <sheet name="公开04表-财拨总" sheetId="4" r:id="rId4"/>
    <sheet name="公开05表-一般公共预算支出" sheetId="5" r:id="rId5"/>
    <sheet name="公开06表-基本支出" sheetId="6" r:id="rId6"/>
    <sheet name="公开07表-三公经费" sheetId="7" r:id="rId7"/>
    <sheet name="公开08表-基金" sheetId="8" r:id="rId8"/>
  </sheets>
  <definedNames>
    <definedName name="_xlnm.Print_Area" localSheetId="0">'公开01表-总'!$A$1:$D$9</definedName>
    <definedName name="_xlnm.Print_Area" localSheetId="1">'公开02表-收入'!$A$1:$D$18</definedName>
    <definedName name="_xlnm.Print_Area" localSheetId="2">'公开03表-支出'!$A$1:$D$30</definedName>
    <definedName name="_xlnm.Print_Area" localSheetId="3">'公开04表-财拨总'!$A$2:$L$35</definedName>
    <definedName name="_xlnm.Print_Area" localSheetId="4">'公开05表-一般公共预算支出'!$A$1:$G$31</definedName>
    <definedName name="_xlnm.Print_Titles" localSheetId="3">'公开04表-财拨总'!$1:$6</definedName>
    <definedName name="_xlnm.Print_Titles" localSheetId="4">'公开05表-一般公共预算支出'!$1:$3</definedName>
  </definedNames>
  <calcPr fullCalcOnLoad="1"/>
</workbook>
</file>

<file path=xl/sharedStrings.xml><?xml version="1.0" encoding="utf-8"?>
<sst xmlns="http://schemas.openxmlformats.org/spreadsheetml/2006/main" count="355" uniqueCount="226">
  <si>
    <t xml:space="preserve"> </t>
  </si>
  <si>
    <t>单位：元</t>
  </si>
  <si>
    <t>收                     入</t>
  </si>
  <si>
    <t>支                        出</t>
  </si>
  <si>
    <t>项                    目</t>
  </si>
  <si>
    <t>收入数</t>
  </si>
  <si>
    <t>项             目</t>
  </si>
  <si>
    <t>支出数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</si>
  <si>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</si>
  <si>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</si>
  <si>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</si>
  <si>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</si>
  <si>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</si>
  <si>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</si>
  <si>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七、文化体育传媒</t>
  </si>
  <si>
    <t>八、社会保障和就业</t>
  </si>
  <si>
    <t>十一、节能环保</t>
  </si>
  <si>
    <t>十四、交通运输</t>
  </si>
  <si>
    <t>二十、住房保障支出</t>
  </si>
  <si>
    <t>二十一、粮油物资储备事务</t>
  </si>
  <si>
    <t>二十二、预备费</t>
  </si>
  <si>
    <t>二十四、其他支出</t>
  </si>
  <si>
    <t>二十五、转移性支出</t>
  </si>
  <si>
    <t>本年收入合计</t>
  </si>
  <si>
    <t>本年支出合计</t>
  </si>
  <si>
    <t>收   入   总    计</t>
  </si>
  <si>
    <t>支    出    总    计</t>
  </si>
  <si>
    <t>科目编码</t>
  </si>
  <si>
    <t>科目名称</t>
  </si>
  <si>
    <t>基本支出</t>
  </si>
  <si>
    <t>项目支出</t>
  </si>
  <si>
    <t>类</t>
  </si>
  <si>
    <t>款</t>
  </si>
  <si>
    <t>项</t>
  </si>
  <si>
    <t>其中：一般公共预算收入</t>
  </si>
  <si>
    <t>按照资金性质分</t>
  </si>
  <si>
    <t>一般公共预算支出</t>
  </si>
  <si>
    <t xml:space="preserve">      政府性基金预算收入</t>
  </si>
  <si>
    <t>政府性基金预算支出</t>
  </si>
  <si>
    <t>增减额</t>
  </si>
  <si>
    <t>国有资本经营预算支出</t>
  </si>
  <si>
    <t>因公出国（境）费用</t>
  </si>
  <si>
    <t>公务接待费</t>
  </si>
  <si>
    <t>公务用车购置费</t>
  </si>
  <si>
    <t xml:space="preserve">      国有资本经营预算收入</t>
  </si>
  <si>
    <t>单位：元</t>
  </si>
  <si>
    <t>支出合计</t>
  </si>
  <si>
    <t>收入来源性质</t>
  </si>
  <si>
    <t>财政拨款收入  合计</t>
  </si>
  <si>
    <t>2017年</t>
  </si>
  <si>
    <t>“三公”经费财政拨款         预算总额</t>
  </si>
  <si>
    <t>项目名称</t>
  </si>
  <si>
    <t>公务用车运行费</t>
  </si>
  <si>
    <t>单位:元</t>
  </si>
  <si>
    <t>收入金额</t>
  </si>
  <si>
    <t>按支出内容分</t>
  </si>
  <si>
    <t/>
  </si>
  <si>
    <t>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</si>
  <si>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</si>
  <si>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</si>
  <si>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</si>
  <si>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</si>
  <si>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</si>
  <si>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</si>
  <si>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</si>
  <si>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</si>
  <si>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</si>
  <si>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</si>
  <si>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</si>
  <si>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</si>
  <si>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</si>
  <si>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</si>
  <si>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</si>
  <si>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</si>
  <si>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</si>
  <si>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</si>
  <si>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</si>
  <si>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</si>
  <si>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</si>
  <si>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</si>
  <si>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</si>
  <si>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</si>
  <si>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</si>
  <si>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</si>
  <si>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</si>
  <si>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</si>
  <si>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</si>
  <si>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</si>
  <si>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</si>
  <si>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</si>
  <si>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</si>
  <si>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</si>
  <si>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</si>
  <si>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</si>
  <si>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</si>
  <si>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</si>
  <si>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</si>
  <si>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</si>
  <si>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</si>
  <si>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</si>
  <si>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</si>
  <si>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</si>
  <si>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</si>
  <si>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</si>
  <si>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</si>
  <si>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</si>
  <si>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</si>
  <si>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</si>
  <si>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</si>
  <si>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</si>
  <si>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</si>
  <si>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</si>
  <si>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</si>
  <si>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其他费用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</si>
  <si>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</si>
  <si>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</si>
  <si>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</si>
  <si>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</si>
  <si>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</si>
  <si>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</si>
  <si>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30399</t>
  </si>
  <si>
    <t xml:space="preserve">  其他对个人和家庭的补助支出</t>
  </si>
  <si>
    <t>科目</t>
  </si>
  <si>
    <t>其中:区本级财力支出</t>
  </si>
  <si>
    <t>市专项转移支付支出</t>
  </si>
  <si>
    <t>单位：元</t>
  </si>
  <si>
    <t>2018年</t>
  </si>
  <si>
    <t>合计</t>
  </si>
  <si>
    <t>项目类别</t>
  </si>
  <si>
    <t>经济分类科目</t>
  </si>
  <si>
    <t>支出合计</t>
  </si>
  <si>
    <t>科目代码</t>
  </si>
  <si>
    <t>科目名称</t>
  </si>
  <si>
    <t>基本支出</t>
  </si>
  <si>
    <t>合计</t>
  </si>
  <si>
    <t>支                    出</t>
  </si>
  <si>
    <t>按支出内容分</t>
  </si>
  <si>
    <t>用事业基金弥补收支差额</t>
  </si>
  <si>
    <t>上年结转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</si>
  <si>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一、财政拨款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</si>
  <si>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二、纳入财政专户管理的事业收入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</si>
  <si>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三、上级补助收入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</si>
  <si>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四、事业收入（不含专户管理的事业收入）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</si>
  <si>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五、事业单位经营收入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</si>
  <si>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六、附属单位上缴收入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</si>
  <si>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七、其他收入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</si>
  <si>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其中：一般公共预算收入</t>
    </r>
  </si>
  <si>
    <r>
      <t xml:space="preserve">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政府性基金预算收入</t>
    </r>
  </si>
  <si>
    <r>
      <t xml:space="preserve">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国有资本经营预算收入</t>
    </r>
  </si>
  <si>
    <t>结转下年</t>
  </si>
  <si>
    <t>十七、金融支出</t>
  </si>
  <si>
    <t>十、医疗卫生与计划生育</t>
  </si>
  <si>
    <t>九、社会保险基金</t>
  </si>
  <si>
    <t>十二、城乡社区</t>
  </si>
  <si>
    <t>十三、农林水</t>
  </si>
  <si>
    <t>十五、资源勘探信息</t>
  </si>
  <si>
    <t>十六、商业服务业</t>
  </si>
  <si>
    <t>十八、援助其他地区</t>
  </si>
  <si>
    <t>十九、国土海洋气象</t>
  </si>
  <si>
    <t>二十三、国债还本付息支出</t>
  </si>
  <si>
    <r>
      <t xml:space="preserve">      </t>
    </r>
    <r>
      <rPr>
        <b/>
        <sz val="16"/>
        <color indexed="8"/>
        <rFont val="宋体"/>
        <family val="0"/>
      </rPr>
      <t xml:space="preserve">    </t>
    </r>
    <r>
      <rPr>
        <b/>
        <sz val="16"/>
        <color indexed="8"/>
        <rFont val="宋体"/>
        <family val="0"/>
      </rPr>
      <t>201</t>
    </r>
    <r>
      <rPr>
        <b/>
        <sz val="16"/>
        <color indexed="8"/>
        <rFont val="宋体"/>
        <family val="0"/>
      </rPr>
      <t>8年</t>
    </r>
    <r>
      <rPr>
        <b/>
        <sz val="16"/>
        <color indexed="8"/>
        <rFont val="宋体"/>
        <family val="0"/>
      </rPr>
      <t>门头沟区农村工作委员会</t>
    </r>
    <r>
      <rPr>
        <b/>
        <sz val="16"/>
        <color indexed="8"/>
        <rFont val="宋体"/>
        <family val="0"/>
      </rPr>
      <t>部门收支总体情况表</t>
    </r>
  </si>
  <si>
    <r>
      <rPr>
        <b/>
        <sz val="16"/>
        <color indexed="8"/>
        <rFont val="宋体"/>
        <family val="0"/>
      </rPr>
      <t>201</t>
    </r>
    <r>
      <rPr>
        <b/>
        <sz val="16"/>
        <color indexed="8"/>
        <rFont val="宋体"/>
        <family val="0"/>
      </rPr>
      <t>8年</t>
    </r>
    <r>
      <rPr>
        <b/>
        <sz val="16"/>
        <color indexed="8"/>
        <rFont val="宋体"/>
        <family val="0"/>
      </rPr>
      <t>门头沟区农村工作委员会</t>
    </r>
    <r>
      <rPr>
        <b/>
        <sz val="16"/>
        <color indexed="8"/>
        <rFont val="宋体"/>
        <family val="0"/>
      </rPr>
      <t>部门收入预算表</t>
    </r>
  </si>
  <si>
    <t>201</t>
  </si>
  <si>
    <t>一般公共服务支出</t>
  </si>
  <si>
    <t xml:space="preserve">  34</t>
  </si>
  <si>
    <t xml:space="preserve">  统战事务</t>
  </si>
  <si>
    <t xml:space="preserve">    201</t>
  </si>
  <si>
    <t xml:space="preserve">    34</t>
  </si>
  <si>
    <t>02</t>
  </si>
  <si>
    <t xml:space="preserve">    一般行政管理事务</t>
  </si>
  <si>
    <t>205</t>
  </si>
  <si>
    <t>教育支出</t>
  </si>
  <si>
    <t xml:space="preserve">  08</t>
  </si>
  <si>
    <t xml:space="preserve">  进修及培训</t>
  </si>
  <si>
    <t xml:space="preserve">    205</t>
  </si>
  <si>
    <t xml:space="preserve">    08</t>
  </si>
  <si>
    <t>03</t>
  </si>
  <si>
    <t xml:space="preserve">    培训支出</t>
  </si>
  <si>
    <t>208</t>
  </si>
  <si>
    <t>社会保障和就业支出</t>
  </si>
  <si>
    <t xml:space="preserve">  05</t>
  </si>
  <si>
    <t xml:space="preserve">  行政事业单位离退休</t>
  </si>
  <si>
    <t xml:space="preserve">    208</t>
  </si>
  <si>
    <t xml:space="preserve">    05</t>
  </si>
  <si>
    <t>01</t>
  </si>
  <si>
    <t xml:space="preserve">    归口管理的行政单位离退休</t>
  </si>
  <si>
    <t>211</t>
  </si>
  <si>
    <t>节能环保支出</t>
  </si>
  <si>
    <t xml:space="preserve">  03</t>
  </si>
  <si>
    <t xml:space="preserve">  污染防治</t>
  </si>
  <si>
    <t xml:space="preserve">    211</t>
  </si>
  <si>
    <t xml:space="preserve">    03</t>
  </si>
  <si>
    <t xml:space="preserve">    大气</t>
  </si>
  <si>
    <t>213</t>
  </si>
  <si>
    <t>农林水支出</t>
  </si>
  <si>
    <t xml:space="preserve">  01</t>
  </si>
  <si>
    <t xml:space="preserve">  农业</t>
  </si>
  <si>
    <t xml:space="preserve">    213</t>
  </si>
  <si>
    <t xml:space="preserve">    01</t>
  </si>
  <si>
    <t xml:space="preserve">    行政运行</t>
  </si>
  <si>
    <t>04</t>
  </si>
  <si>
    <t xml:space="preserve">    事业运行</t>
  </si>
  <si>
    <t>12</t>
  </si>
  <si>
    <t xml:space="preserve">    农业行业业务管理</t>
  </si>
  <si>
    <t>21</t>
  </si>
  <si>
    <t xml:space="preserve">    农业结构调整补贴</t>
  </si>
  <si>
    <t>25</t>
  </si>
  <si>
    <t xml:space="preserve">    农产品加工与促销</t>
  </si>
  <si>
    <t>99</t>
  </si>
  <si>
    <t xml:space="preserve">    其他农业支出</t>
  </si>
  <si>
    <t xml:space="preserve">  07</t>
  </si>
  <si>
    <t xml:space="preserve">  农村综合改革</t>
  </si>
  <si>
    <t xml:space="preserve">    07</t>
  </si>
  <si>
    <t xml:space="preserve">    对村级一事一议的补助</t>
  </si>
  <si>
    <t xml:space="preserve">  99</t>
  </si>
  <si>
    <t xml:space="preserve">  其他农林水支出</t>
  </si>
  <si>
    <t xml:space="preserve">    99</t>
  </si>
  <si>
    <t xml:space="preserve">    其他农林水支出</t>
  </si>
  <si>
    <t>财政拨款支出  合计</t>
  </si>
  <si>
    <r>
      <t>2018</t>
    </r>
    <r>
      <rPr>
        <b/>
        <sz val="16"/>
        <color indexed="8"/>
        <rFont val="宋体"/>
        <family val="0"/>
      </rPr>
      <t>年门头沟区农村工作委员会部门财政拨款收支总体情况表</t>
    </r>
  </si>
  <si>
    <r>
      <rPr>
        <b/>
        <sz val="16"/>
        <color indexed="8"/>
        <rFont val="宋体"/>
        <family val="0"/>
      </rPr>
      <t>201</t>
    </r>
    <r>
      <rPr>
        <b/>
        <sz val="16"/>
        <color indexed="8"/>
        <rFont val="宋体"/>
        <family val="0"/>
      </rPr>
      <t>8年</t>
    </r>
    <r>
      <rPr>
        <b/>
        <sz val="16"/>
        <color indexed="8"/>
        <rFont val="宋体"/>
        <family val="0"/>
      </rPr>
      <t>门头沟区农村工作委员会</t>
    </r>
    <r>
      <rPr>
        <b/>
        <sz val="16"/>
        <color indexed="8"/>
        <rFont val="宋体"/>
        <family val="0"/>
      </rPr>
      <t>部门支出预算表</t>
    </r>
  </si>
  <si>
    <r>
      <t>2018</t>
    </r>
    <r>
      <rPr>
        <b/>
        <sz val="16"/>
        <color indexed="8"/>
        <rFont val="宋体"/>
        <family val="0"/>
      </rPr>
      <t>年门头沟区农村工作委员会部门一般公共预算支出情况表</t>
    </r>
  </si>
  <si>
    <r>
      <t>2018</t>
    </r>
    <r>
      <rPr>
        <b/>
        <sz val="16"/>
        <rFont val="宋体"/>
        <family val="0"/>
      </rPr>
      <t>年门头沟区农村工作委员会部门一般公共预算基本支出预算表</t>
    </r>
  </si>
  <si>
    <r>
      <t>2018</t>
    </r>
    <r>
      <rPr>
        <b/>
        <sz val="16"/>
        <rFont val="宋体"/>
        <family val="0"/>
      </rPr>
      <t>年门头沟区农村工作委员会部门“三公经费”财政拨款预算表</t>
    </r>
  </si>
  <si>
    <t>2018年门头沟区农村工作委员会政府性基金预算收支预算表</t>
  </si>
  <si>
    <t xml:space="preserve">一般公共服务支出 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</si>
</sst>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#.00"/>
    <numFmt numFmtId="193" formatCode="#"/>
    <numFmt numFmtId="194" formatCode="#,##0_);[Red]\(#,##0\)"/>
    <numFmt numFmtId="195" formatCode="#,##0.00;[Red]#,##0.00"/>
  </numFmts>
  <fonts count="53">
    <font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mbria"/>
      <family val="0"/>
    </font>
    <font>
      <sz val="11"/>
      <name val="Cambria"/>
      <family val="0"/>
    </font>
    <font>
      <b/>
      <sz val="11"/>
      <color indexed="8"/>
      <name val="Calibri"/>
      <family val="0"/>
    </font>
    <font>
      <b/>
      <sz val="11"/>
      <name val="Calibri"/>
      <family val="0"/>
    </font>
    <font>
      <sz val="9"/>
      <color indexed="8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155">
    <xf numFmtId="0" fontId="0" fillId="0" borderId="0" xfId="0" applyAlignment="1">
      <alignment/>
    </xf>
    <xf numFmtId="194" fontId="6" fillId="0" borderId="0" xfId="40" applyNumberFormat="1" applyFont="1" applyFill="1" applyAlignment="1">
      <alignment vertical="center" wrapText="1"/>
      <protection/>
    </xf>
    <xf numFmtId="194" fontId="7" fillId="0" borderId="0" xfId="40" applyNumberFormat="1" applyFont="1" applyFill="1" applyAlignment="1">
      <alignment vertical="center" wrapText="1"/>
      <protection/>
    </xf>
    <xf numFmtId="194" fontId="6" fillId="0" borderId="0" xfId="40" applyNumberFormat="1" applyFont="1" applyFill="1" applyAlignment="1">
      <alignment horizontal="center" vertical="center" wrapText="1"/>
      <protection/>
    </xf>
    <xf numFmtId="0" fontId="0" fillId="0" borderId="0" xfId="40" applyFill="1">
      <alignment vertical="center"/>
      <protection/>
    </xf>
    <xf numFmtId="194" fontId="6" fillId="0" borderId="0" xfId="40" applyNumberFormat="1" applyFont="1" applyFill="1" applyBorder="1" applyAlignment="1">
      <alignment horizontal="center" vertical="center" wrapText="1"/>
      <protection/>
    </xf>
    <xf numFmtId="0" fontId="8" fillId="0" borderId="10" xfId="40" applyFont="1" applyFill="1" applyBorder="1" applyAlignment="1">
      <alignment horizontal="center" vertical="center"/>
      <protection/>
    </xf>
    <xf numFmtId="0" fontId="6" fillId="0" borderId="0" xfId="40" applyNumberFormat="1" applyFont="1" applyFill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left" vertical="center" shrinkToFit="1"/>
    </xf>
    <xf numFmtId="0" fontId="3" fillId="33" borderId="0" xfId="0" applyFont="1" applyFill="1" applyBorder="1" applyAlignment="1">
      <alignment horizontal="left" vertical="center" shrinkToFit="1"/>
    </xf>
    <xf numFmtId="0" fontId="2" fillId="33" borderId="0" xfId="0" applyFont="1" applyFill="1" applyBorder="1" applyAlignment="1">
      <alignment horizontal="right" vertical="center" shrinkToFit="1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horizontal="left" vertical="center" shrinkToFit="1"/>
    </xf>
    <xf numFmtId="0" fontId="3" fillId="33" borderId="0" xfId="0" applyFont="1" applyFill="1" applyBorder="1" applyAlignment="1">
      <alignment horizontal="left" shrinkToFit="1"/>
    </xf>
    <xf numFmtId="0" fontId="0" fillId="33" borderId="0" xfId="0" applyFill="1" applyAlignment="1">
      <alignment horizontal="center" vertical="center" wrapText="1"/>
    </xf>
    <xf numFmtId="49" fontId="4" fillId="33" borderId="0" xfId="0" applyNumberFormat="1" applyFont="1" applyFill="1" applyBorder="1" applyAlignment="1">
      <alignment vertical="center" shrinkToFit="1"/>
    </xf>
    <xf numFmtId="49" fontId="2" fillId="33" borderId="0" xfId="0" applyNumberFormat="1" applyFont="1" applyFill="1" applyBorder="1" applyAlignment="1">
      <alignment horizontal="right" vertical="center" shrinkToFit="1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right" vertical="center" shrinkToFit="1"/>
    </xf>
    <xf numFmtId="0" fontId="0" fillId="33" borderId="0" xfId="0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194" fontId="1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12" fillId="0" borderId="10" xfId="0" applyFont="1" applyBorder="1" applyAlignment="1">
      <alignment horizontal="center"/>
    </xf>
    <xf numFmtId="194" fontId="8" fillId="0" borderId="10" xfId="40" applyNumberFormat="1" applyFont="1" applyFill="1" applyBorder="1" applyAlignment="1">
      <alignment horizontal="center" vertical="center" wrapText="1"/>
      <protection/>
    </xf>
    <xf numFmtId="0" fontId="8" fillId="0" borderId="10" xfId="40" applyNumberFormat="1" applyFont="1" applyFill="1" applyBorder="1" applyAlignment="1">
      <alignment horizontal="center" vertical="center" wrapText="1"/>
      <protection/>
    </xf>
    <xf numFmtId="0" fontId="46" fillId="34" borderId="12" xfId="0" applyFont="1" applyFill="1" applyBorder="1" applyAlignment="1" applyProtection="1">
      <alignment vertical="center"/>
      <protection/>
    </xf>
    <xf numFmtId="0" fontId="46" fillId="34" borderId="13" xfId="0" applyFont="1" applyFill="1" applyBorder="1" applyAlignment="1" applyProtection="1">
      <alignment vertical="center"/>
      <protection/>
    </xf>
    <xf numFmtId="0" fontId="46" fillId="0" borderId="12" xfId="0" applyFont="1" applyBorder="1" applyAlignment="1" applyProtection="1">
      <alignment vertical="center"/>
      <protection/>
    </xf>
    <xf numFmtId="0" fontId="46" fillId="0" borderId="13" xfId="0" applyFont="1" applyBorder="1" applyAlignment="1" applyProtection="1">
      <alignment vertical="center"/>
      <protection/>
    </xf>
    <xf numFmtId="194" fontId="47" fillId="0" borderId="10" xfId="40" applyNumberFormat="1" applyFont="1" applyFill="1" applyBorder="1" applyAlignment="1">
      <alignment vertical="center" wrapText="1"/>
      <protection/>
    </xf>
    <xf numFmtId="49" fontId="10" fillId="35" borderId="10" xfId="0" applyNumberFormat="1" applyFont="1" applyFill="1" applyBorder="1" applyAlignment="1" applyProtection="1">
      <alignment horizontal="center" vertical="center"/>
      <protection/>
    </xf>
    <xf numFmtId="49" fontId="10" fillId="35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49" fontId="10" fillId="33" borderId="10" xfId="0" applyNumberFormat="1" applyFont="1" applyFill="1" applyBorder="1" applyAlignment="1">
      <alignment horizontal="center" vertical="center" shrinkToFit="1"/>
    </xf>
    <xf numFmtId="192" fontId="13" fillId="33" borderId="14" xfId="0" applyNumberFormat="1" applyFont="1" applyFill="1" applyBorder="1" applyAlignment="1">
      <alignment horizontal="right" vertical="center" shrinkToFit="1"/>
    </xf>
    <xf numFmtId="49" fontId="10" fillId="33" borderId="10" xfId="0" applyNumberFormat="1" applyFont="1" applyFill="1" applyBorder="1" applyAlignment="1">
      <alignment horizontal="left" vertical="center" shrinkToFit="1"/>
    </xf>
    <xf numFmtId="0" fontId="10" fillId="33" borderId="14" xfId="0" applyFont="1" applyFill="1" applyBorder="1" applyAlignment="1">
      <alignment horizontal="left" vertical="center" shrinkToFit="1"/>
    </xf>
    <xf numFmtId="192" fontId="10" fillId="33" borderId="10" xfId="0" applyNumberFormat="1" applyFont="1" applyFill="1" applyBorder="1" applyAlignment="1">
      <alignment horizontal="right" vertical="center" shrinkToFit="1"/>
    </xf>
    <xf numFmtId="49" fontId="13" fillId="33" borderId="10" xfId="0" applyNumberFormat="1" applyFont="1" applyFill="1" applyBorder="1" applyAlignment="1">
      <alignment horizontal="center" vertical="center" shrinkToFit="1"/>
    </xf>
    <xf numFmtId="192" fontId="13" fillId="33" borderId="10" xfId="0" applyNumberFormat="1" applyFont="1" applyFill="1" applyBorder="1" applyAlignment="1">
      <alignment horizontal="right" vertical="center" shrinkToFit="1"/>
    </xf>
    <xf numFmtId="49" fontId="10" fillId="33" borderId="14" xfId="0" applyNumberFormat="1" applyFont="1" applyFill="1" applyBorder="1" applyAlignment="1">
      <alignment horizontal="center" vertical="center" shrinkToFit="1"/>
    </xf>
    <xf numFmtId="49" fontId="10" fillId="33" borderId="14" xfId="0" applyNumberFormat="1" applyFont="1" applyFill="1" applyBorder="1" applyAlignment="1">
      <alignment horizontal="left" vertical="center" shrinkToFit="1"/>
    </xf>
    <xf numFmtId="192" fontId="10" fillId="33" borderId="14" xfId="0" applyNumberFormat="1" applyFont="1" applyFill="1" applyBorder="1" applyAlignment="1">
      <alignment horizontal="right" vertical="center" shrinkToFit="1"/>
    </xf>
    <xf numFmtId="49" fontId="13" fillId="33" borderId="14" xfId="0" applyNumberFormat="1" applyFont="1" applyFill="1" applyBorder="1" applyAlignment="1">
      <alignment horizontal="center" vertical="center" shrinkToFit="1"/>
    </xf>
    <xf numFmtId="49" fontId="3" fillId="33" borderId="11" xfId="0" applyNumberFormat="1" applyFont="1" applyFill="1" applyBorder="1" applyAlignment="1">
      <alignment horizontal="right" vertical="center" shrinkToFit="1"/>
    </xf>
    <xf numFmtId="49" fontId="3" fillId="33" borderId="0" xfId="0" applyNumberFormat="1" applyFont="1" applyFill="1" applyBorder="1" applyAlignment="1">
      <alignment horizontal="right" vertical="center" shrinkToFit="1"/>
    </xf>
    <xf numFmtId="0" fontId="5" fillId="33" borderId="0" xfId="0" applyFont="1" applyFill="1" applyAlignment="1">
      <alignment horizontal="right"/>
    </xf>
    <xf numFmtId="194" fontId="5" fillId="0" borderId="15" xfId="40" applyNumberFormat="1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horizontal="center"/>
    </xf>
    <xf numFmtId="49" fontId="10" fillId="33" borderId="14" xfId="0" applyNumberFormat="1" applyFont="1" applyFill="1" applyBorder="1" applyAlignment="1">
      <alignment horizontal="left" vertical="center" shrinkToFit="1"/>
    </xf>
    <xf numFmtId="49" fontId="10" fillId="33" borderId="14" xfId="0" applyNumberFormat="1" applyFont="1" applyFill="1" applyBorder="1" applyAlignment="1">
      <alignment vertical="center" shrinkToFit="1"/>
    </xf>
    <xf numFmtId="49" fontId="10" fillId="33" borderId="10" xfId="0" applyNumberFormat="1" applyFont="1" applyFill="1" applyBorder="1" applyAlignment="1">
      <alignment horizontal="left" vertical="center" shrinkToFit="1"/>
    </xf>
    <xf numFmtId="49" fontId="10" fillId="34" borderId="10" xfId="0" applyNumberFormat="1" applyFont="1" applyFill="1" applyBorder="1" applyAlignment="1">
      <alignment horizontal="left" vertical="center" shrinkToFit="1"/>
    </xf>
    <xf numFmtId="4" fontId="10" fillId="0" borderId="14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vertical="center"/>
      <protection/>
    </xf>
    <xf numFmtId="195" fontId="10" fillId="0" borderId="10" xfId="0" applyNumberFormat="1" applyFont="1" applyBorder="1" applyAlignment="1" applyProtection="1">
      <alignment horizontal="right" vertical="center"/>
      <protection/>
    </xf>
    <xf numFmtId="195" fontId="10" fillId="0" borderId="10" xfId="0" applyNumberFormat="1" applyFont="1" applyBorder="1" applyAlignment="1" applyProtection="1">
      <alignment horizontal="right" vertical="center" wrapText="1"/>
      <protection/>
    </xf>
    <xf numFmtId="4" fontId="47" fillId="34" borderId="10" xfId="40" applyNumberFormat="1" applyFont="1" applyFill="1" applyBorder="1" applyAlignment="1">
      <alignment vertical="center" wrapText="1"/>
      <protection/>
    </xf>
    <xf numFmtId="4" fontId="47" fillId="0" borderId="10" xfId="40" applyNumberFormat="1" applyFont="1" applyFill="1" applyBorder="1" applyAlignment="1">
      <alignment vertical="center" wrapText="1"/>
      <protection/>
    </xf>
    <xf numFmtId="195" fontId="12" fillId="0" borderId="16" xfId="40" applyNumberFormat="1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0" fillId="0" borderId="0" xfId="0" applyFill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right" vertical="center" shrinkToFit="1"/>
    </xf>
    <xf numFmtId="49" fontId="2" fillId="0" borderId="11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right"/>
    </xf>
    <xf numFmtId="49" fontId="10" fillId="0" borderId="17" xfId="0" applyNumberFormat="1" applyFont="1" applyFill="1" applyBorder="1" applyAlignment="1">
      <alignment horizontal="center" vertical="center" wrapText="1" shrinkToFit="1"/>
    </xf>
    <xf numFmtId="49" fontId="10" fillId="0" borderId="18" xfId="0" applyNumberFormat="1" applyFont="1" applyFill="1" applyBorder="1" applyAlignment="1">
      <alignment horizontal="center" vertical="center" shrinkToFit="1"/>
    </xf>
    <xf numFmtId="49" fontId="10" fillId="0" borderId="10" xfId="0" applyNumberFormat="1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right" vertical="center" shrinkToFit="1"/>
    </xf>
    <xf numFmtId="0" fontId="13" fillId="0" borderId="19" xfId="0" applyFont="1" applyFill="1" applyBorder="1" applyAlignment="1">
      <alignment horizontal="right" vertical="center" shrinkToFit="1"/>
    </xf>
    <xf numFmtId="0" fontId="13" fillId="0" borderId="20" xfId="0" applyFont="1" applyFill="1" applyBorder="1" applyAlignment="1">
      <alignment horizontal="right" vertical="center" shrinkToFit="1"/>
    </xf>
    <xf numFmtId="0" fontId="13" fillId="0" borderId="20" xfId="0" applyFont="1" applyFill="1" applyBorder="1" applyAlignment="1">
      <alignment horizontal="left" vertical="center" shrinkToFit="1"/>
    </xf>
    <xf numFmtId="49" fontId="48" fillId="0" borderId="20" xfId="0" applyNumberFormat="1" applyFont="1" applyFill="1" applyBorder="1" applyAlignment="1">
      <alignment horizontal="center" vertical="center" shrinkToFit="1"/>
    </xf>
    <xf numFmtId="192" fontId="48" fillId="0" borderId="20" xfId="0" applyNumberFormat="1" applyFont="1" applyFill="1" applyBorder="1" applyAlignment="1">
      <alignment horizontal="right" vertical="center" shrinkToFit="1"/>
    </xf>
    <xf numFmtId="192" fontId="48" fillId="0" borderId="14" xfId="0" applyNumberFormat="1" applyFont="1" applyFill="1" applyBorder="1" applyAlignment="1">
      <alignment horizontal="right" vertical="center" shrinkToFit="1"/>
    </xf>
    <xf numFmtId="4" fontId="49" fillId="0" borderId="14" xfId="0" applyNumberFormat="1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/>
    </xf>
    <xf numFmtId="0" fontId="11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/>
    </xf>
    <xf numFmtId="193" fontId="50" fillId="0" borderId="12" xfId="0" applyNumberFormat="1" applyFont="1" applyFill="1" applyBorder="1" applyAlignment="1">
      <alignment horizontal="left" vertical="center" shrinkToFit="1"/>
    </xf>
    <xf numFmtId="0" fontId="50" fillId="0" borderId="14" xfId="0" applyFont="1" applyFill="1" applyBorder="1" applyAlignment="1">
      <alignment horizontal="right" vertical="center" shrinkToFit="1"/>
    </xf>
    <xf numFmtId="0" fontId="50" fillId="0" borderId="14" xfId="0" applyFont="1" applyFill="1" applyBorder="1" applyAlignment="1">
      <alignment horizontal="left" vertical="center" shrinkToFit="1"/>
    </xf>
    <xf numFmtId="4" fontId="50" fillId="0" borderId="14" xfId="0" applyNumberFormat="1" applyFont="1" applyFill="1" applyBorder="1" applyAlignment="1">
      <alignment horizontal="right" vertical="center" shrinkToFit="1"/>
    </xf>
    <xf numFmtId="195" fontId="50" fillId="0" borderId="12" xfId="0" applyNumberFormat="1" applyFont="1" applyFill="1" applyBorder="1" applyAlignment="1">
      <alignment horizontal="right" vertical="center" shrinkToFit="1"/>
    </xf>
    <xf numFmtId="0" fontId="10" fillId="0" borderId="14" xfId="0" applyFont="1" applyFill="1" applyBorder="1" applyAlignment="1">
      <alignment horizontal="left" vertical="center" shrinkToFit="1"/>
    </xf>
    <xf numFmtId="193" fontId="10" fillId="0" borderId="12" xfId="0" applyNumberFormat="1" applyFont="1" applyFill="1" applyBorder="1" applyAlignment="1">
      <alignment horizontal="left" vertical="center" shrinkToFit="1"/>
    </xf>
    <xf numFmtId="49" fontId="3" fillId="0" borderId="10" xfId="0" applyNumberFormat="1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/>
    </xf>
    <xf numFmtId="0" fontId="50" fillId="0" borderId="14" xfId="0" applyFont="1" applyFill="1" applyBorder="1" applyAlignment="1" applyProtection="1">
      <alignment horizontal="left" vertical="center" wrapText="1"/>
      <protection/>
    </xf>
    <xf numFmtId="4" fontId="50" fillId="0" borderId="14" xfId="0" applyNumberFormat="1" applyFont="1" applyFill="1" applyBorder="1" applyAlignment="1" applyProtection="1">
      <alignment horizontal="right" vertical="center"/>
      <protection/>
    </xf>
    <xf numFmtId="4" fontId="50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>
      <alignment horizontal="left" vertical="center" shrinkToFit="1"/>
    </xf>
    <xf numFmtId="193" fontId="3" fillId="0" borderId="12" xfId="0" applyNumberFormat="1" applyFont="1" applyFill="1" applyBorder="1" applyAlignment="1">
      <alignment horizontal="left" vertical="center" shrinkToFit="1"/>
    </xf>
    <xf numFmtId="0" fontId="5" fillId="0" borderId="0" xfId="0" applyFont="1" applyFill="1" applyAlignment="1">
      <alignment horizontal="left"/>
    </xf>
    <xf numFmtId="0" fontId="10" fillId="0" borderId="14" xfId="0" applyFont="1" applyFill="1" applyBorder="1" applyAlignment="1">
      <alignment horizontal="right" vertical="center" shrinkToFit="1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center" vertical="center" wrapText="1"/>
    </xf>
    <xf numFmtId="0" fontId="8" fillId="0" borderId="10" xfId="40" applyFont="1" applyFill="1" applyBorder="1" applyAlignment="1">
      <alignment horizontal="center" vertical="center"/>
      <protection/>
    </xf>
    <xf numFmtId="0" fontId="5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center" shrinkToFit="1"/>
    </xf>
    <xf numFmtId="49" fontId="4" fillId="33" borderId="0" xfId="0" applyNumberFormat="1" applyFont="1" applyFill="1" applyBorder="1" applyAlignment="1">
      <alignment horizontal="left" vertical="center" shrinkToFit="1"/>
    </xf>
    <xf numFmtId="49" fontId="10" fillId="33" borderId="14" xfId="0" applyNumberFormat="1" applyFont="1" applyFill="1" applyBorder="1" applyAlignment="1">
      <alignment horizontal="center" vertical="center" shrinkToFit="1"/>
    </xf>
    <xf numFmtId="49" fontId="4" fillId="33" borderId="0" xfId="0" applyNumberFormat="1" applyFont="1" applyFill="1" applyBorder="1" applyAlignment="1">
      <alignment horizontal="center" vertical="center" shrinkToFit="1"/>
    </xf>
    <xf numFmtId="49" fontId="4" fillId="33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10" fillId="0" borderId="14" xfId="0" applyNumberFormat="1" applyFont="1" applyFill="1" applyBorder="1" applyAlignment="1">
      <alignment horizontal="center" vertical="center" shrinkToFit="1"/>
    </xf>
    <xf numFmtId="49" fontId="10" fillId="0" borderId="21" xfId="0" applyNumberFormat="1" applyFont="1" applyFill="1" applyBorder="1" applyAlignment="1">
      <alignment horizontal="center" vertical="center" wrapText="1" shrinkToFit="1"/>
    </xf>
    <xf numFmtId="49" fontId="10" fillId="0" borderId="22" xfId="0" applyNumberFormat="1" applyFont="1" applyFill="1" applyBorder="1" applyAlignment="1">
      <alignment horizontal="center" vertical="center" wrapText="1" shrinkToFit="1"/>
    </xf>
    <xf numFmtId="49" fontId="10" fillId="0" borderId="17" xfId="0" applyNumberFormat="1" applyFont="1" applyFill="1" applyBorder="1" applyAlignment="1">
      <alignment horizontal="center" vertical="center" wrapText="1" shrinkToFit="1"/>
    </xf>
    <xf numFmtId="49" fontId="10" fillId="0" borderId="18" xfId="0" applyNumberFormat="1" applyFont="1" applyFill="1" applyBorder="1" applyAlignment="1">
      <alignment horizontal="center" vertical="center" shrinkToFit="1"/>
    </xf>
    <xf numFmtId="49" fontId="10" fillId="0" borderId="23" xfId="0" applyNumberFormat="1" applyFont="1" applyFill="1" applyBorder="1" applyAlignment="1">
      <alignment horizontal="center" vertical="center" shrinkToFit="1"/>
    </xf>
    <xf numFmtId="49" fontId="10" fillId="0" borderId="21" xfId="0" applyNumberFormat="1" applyFont="1" applyFill="1" applyBorder="1" applyAlignment="1">
      <alignment horizontal="center" vertical="center" shrinkToFit="1"/>
    </xf>
    <xf numFmtId="49" fontId="10" fillId="0" borderId="24" xfId="0" applyNumberFormat="1" applyFont="1" applyFill="1" applyBorder="1" applyAlignment="1">
      <alignment horizontal="center" vertical="center" shrinkToFit="1"/>
    </xf>
    <xf numFmtId="49" fontId="10" fillId="0" borderId="10" xfId="0" applyNumberFormat="1" applyFont="1" applyFill="1" applyBorder="1" applyAlignment="1">
      <alignment horizontal="center" vertical="center" wrapText="1" shrinkToFit="1"/>
    </xf>
    <xf numFmtId="49" fontId="10" fillId="0" borderId="10" xfId="0" applyNumberFormat="1" applyFont="1" applyFill="1" applyBorder="1" applyAlignment="1">
      <alignment horizontal="center" vertical="center" shrinkToFit="1"/>
    </xf>
    <xf numFmtId="49" fontId="10" fillId="0" borderId="25" xfId="0" applyNumberFormat="1" applyFont="1" applyFill="1" applyBorder="1" applyAlignment="1">
      <alignment horizontal="center" vertical="center" wrapText="1" shrinkToFit="1"/>
    </xf>
    <xf numFmtId="49" fontId="10" fillId="0" borderId="12" xfId="0" applyNumberFormat="1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10" fillId="35" borderId="10" xfId="0" applyNumberFormat="1" applyFont="1" applyFill="1" applyBorder="1" applyAlignment="1" applyProtection="1">
      <alignment horizontal="center" vertical="center"/>
      <protection/>
    </xf>
    <xf numFmtId="49" fontId="10" fillId="35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0" xfId="0" applyNumberFormat="1" applyFont="1" applyFill="1" applyBorder="1" applyAlignment="1">
      <alignment horizontal="center" vertical="center" shrinkToFit="1"/>
    </xf>
    <xf numFmtId="194" fontId="9" fillId="0" borderId="0" xfId="40" applyNumberFormat="1" applyFont="1" applyFill="1" applyAlignment="1">
      <alignment horizontal="center" vertical="center" wrapText="1"/>
      <protection/>
    </xf>
    <xf numFmtId="194" fontId="9" fillId="0" borderId="0" xfId="40" applyNumberFormat="1" applyFont="1" applyFill="1" applyAlignment="1">
      <alignment horizontal="center" vertical="center" wrapText="1"/>
      <protection/>
    </xf>
    <xf numFmtId="194" fontId="8" fillId="0" borderId="26" xfId="40" applyNumberFormat="1" applyFont="1" applyFill="1" applyBorder="1" applyAlignment="1">
      <alignment horizontal="center" vertical="center" wrapText="1"/>
      <protection/>
    </xf>
    <xf numFmtId="194" fontId="8" fillId="0" borderId="16" xfId="40" applyNumberFormat="1" applyFont="1" applyFill="1" applyBorder="1" applyAlignment="1">
      <alignment horizontal="center" vertical="center" wrapText="1"/>
      <protection/>
    </xf>
    <xf numFmtId="194" fontId="8" fillId="0" borderId="10" xfId="40" applyNumberFormat="1" applyFont="1" applyFill="1" applyBorder="1" applyAlignment="1">
      <alignment horizontal="center" vertical="center" wrapText="1"/>
      <protection/>
    </xf>
    <xf numFmtId="0" fontId="12" fillId="0" borderId="27" xfId="40" applyNumberFormat="1" applyFont="1" applyFill="1" applyBorder="1" applyAlignment="1">
      <alignment horizontal="center" vertical="center" wrapText="1"/>
      <protection/>
    </xf>
    <xf numFmtId="0" fontId="12" fillId="0" borderId="28" xfId="40" applyNumberFormat="1" applyFont="1" applyFill="1" applyBorder="1" applyAlignment="1">
      <alignment horizontal="center" vertical="center" wrapText="1"/>
      <protection/>
    </xf>
    <xf numFmtId="194" fontId="13" fillId="0" borderId="26" xfId="40" applyNumberFormat="1" applyFont="1" applyFill="1" applyBorder="1" applyAlignment="1">
      <alignment horizontal="center" vertical="center" wrapText="1" shrinkToFit="1"/>
      <protection/>
    </xf>
    <xf numFmtId="194" fontId="13" fillId="0" borderId="29" xfId="40" applyNumberFormat="1" applyFont="1" applyFill="1" applyBorder="1" applyAlignment="1">
      <alignment horizontal="center" vertical="center" wrapText="1" shrinkToFit="1"/>
      <protection/>
    </xf>
    <xf numFmtId="194" fontId="13" fillId="0" borderId="16" xfId="40" applyNumberFormat="1" applyFont="1" applyFill="1" applyBorder="1" applyAlignment="1">
      <alignment horizontal="center" vertical="center" wrapText="1" shrinkToFit="1"/>
      <protection/>
    </xf>
    <xf numFmtId="0" fontId="9" fillId="0" borderId="0" xfId="40" applyFont="1" applyFill="1" applyBorder="1" applyAlignment="1">
      <alignment horizontal="center" vertical="center" shrinkToFit="1"/>
      <protection/>
    </xf>
    <xf numFmtId="0" fontId="9" fillId="0" borderId="0" xfId="40" applyFont="1" applyFill="1" applyBorder="1" applyAlignment="1">
      <alignment horizontal="center" vertical="center" shrinkToFit="1"/>
      <protection/>
    </xf>
    <xf numFmtId="194" fontId="4" fillId="0" borderId="0" xfId="0" applyNumberFormat="1" applyFont="1" applyBorder="1" applyAlignment="1" applyProtection="1">
      <alignment horizontal="center" vertical="center"/>
      <protection/>
    </xf>
    <xf numFmtId="194" fontId="4" fillId="35" borderId="0" xfId="0" applyNumberFormat="1" applyFont="1" applyFill="1" applyBorder="1" applyAlignment="1" applyProtection="1">
      <alignment horizontal="center" vertical="center"/>
      <protection/>
    </xf>
    <xf numFmtId="194" fontId="10" fillId="0" borderId="10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284"/>
      <rgbColor rgb="00C6C3FF"/>
      <rgbColor rgb="00FFFF64"/>
      <rgbColor rgb="00E1FFE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PageLayoutView="0" workbookViewId="0" topLeftCell="A1">
      <selection activeCell="B6" sqref="B6"/>
    </sheetView>
  </sheetViews>
  <sheetFormatPr defaultColWidth="9.00390625" defaultRowHeight="14.25"/>
  <cols>
    <col min="1" max="1" width="35.75390625" style="11" customWidth="1"/>
    <col min="2" max="2" width="20.25390625" style="11" customWidth="1"/>
    <col min="3" max="3" width="28.875" style="11" customWidth="1"/>
    <col min="4" max="4" width="18.25390625" style="11" customWidth="1"/>
    <col min="5" max="16384" width="9.00390625" style="11" customWidth="1"/>
  </cols>
  <sheetData>
    <row r="1" spans="1:5" ht="16.5" customHeight="1">
      <c r="A1" s="8"/>
      <c r="B1" s="9"/>
      <c r="C1" s="8"/>
      <c r="D1" s="10"/>
      <c r="E1" s="11" t="s">
        <v>0</v>
      </c>
    </row>
    <row r="2" spans="1:4" ht="29.25" customHeight="1">
      <c r="A2" s="115" t="s">
        <v>160</v>
      </c>
      <c r="B2" s="116"/>
      <c r="C2" s="116"/>
      <c r="D2" s="116"/>
    </row>
    <row r="3" spans="1:4" ht="21" customHeight="1">
      <c r="A3" s="12"/>
      <c r="B3" s="12"/>
      <c r="C3" s="12"/>
      <c r="D3" s="46" t="s">
        <v>1</v>
      </c>
    </row>
    <row r="4" spans="1:4" ht="21" customHeight="1">
      <c r="A4" s="117" t="s">
        <v>2</v>
      </c>
      <c r="B4" s="117"/>
      <c r="C4" s="117" t="s">
        <v>3</v>
      </c>
      <c r="D4" s="117"/>
    </row>
    <row r="5" spans="1:4" ht="21" customHeight="1">
      <c r="A5" s="42" t="s">
        <v>4</v>
      </c>
      <c r="B5" s="42" t="s">
        <v>5</v>
      </c>
      <c r="C5" s="42" t="s">
        <v>6</v>
      </c>
      <c r="D5" s="42" t="s">
        <v>7</v>
      </c>
    </row>
    <row r="6" spans="1:4" ht="21" customHeight="1">
      <c r="A6" s="43" t="s">
        <v>23</v>
      </c>
      <c r="B6" s="44">
        <v>203045738.79</v>
      </c>
      <c r="C6" s="43" t="s">
        <v>24</v>
      </c>
      <c r="D6" s="44">
        <v>203045738.79</v>
      </c>
    </row>
    <row r="7" spans="1:4" ht="21" customHeight="1">
      <c r="A7" s="51" t="s">
        <v>137</v>
      </c>
      <c r="B7" s="44"/>
      <c r="C7" s="38"/>
      <c r="D7" s="44"/>
    </row>
    <row r="8" spans="1:4" ht="21" customHeight="1">
      <c r="A8" s="51" t="s">
        <v>138</v>
      </c>
      <c r="B8" s="44"/>
      <c r="C8" s="51" t="s">
        <v>149</v>
      </c>
      <c r="D8" s="44"/>
    </row>
    <row r="9" spans="1:4" ht="21" customHeight="1">
      <c r="A9" s="45" t="s">
        <v>25</v>
      </c>
      <c r="B9" s="36">
        <v>203045738.79</v>
      </c>
      <c r="C9" s="45" t="s">
        <v>26</v>
      </c>
      <c r="D9" s="36">
        <v>203045738.79</v>
      </c>
    </row>
  </sheetData>
  <sheetProtection/>
  <mergeCells count="3">
    <mergeCell ref="A2:D2"/>
    <mergeCell ref="A4:B4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10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39.75390625" style="11" customWidth="1"/>
    <col min="2" max="2" width="33.375" style="11" customWidth="1"/>
    <col min="3" max="3" width="28.875" style="11" customWidth="1"/>
    <col min="4" max="4" width="18.25390625" style="11" customWidth="1"/>
    <col min="5" max="16384" width="9.00390625" style="11" customWidth="1"/>
  </cols>
  <sheetData>
    <row r="1" spans="1:5" ht="16.5" customHeight="1">
      <c r="A1" s="8"/>
      <c r="B1" s="9"/>
      <c r="C1" s="8"/>
      <c r="D1" s="10"/>
      <c r="E1" s="11" t="s">
        <v>0</v>
      </c>
    </row>
    <row r="2" spans="1:4" ht="29.25" customHeight="1">
      <c r="A2" s="118" t="s">
        <v>161</v>
      </c>
      <c r="B2" s="119"/>
      <c r="C2" s="15"/>
      <c r="D2" s="15"/>
    </row>
    <row r="3" spans="1:3" ht="21" customHeight="1">
      <c r="A3" s="12"/>
      <c r="B3" s="46" t="s">
        <v>1</v>
      </c>
      <c r="C3" s="8"/>
    </row>
    <row r="4" spans="1:2" ht="21" customHeight="1">
      <c r="A4" s="42" t="s">
        <v>4</v>
      </c>
      <c r="B4" s="42" t="s">
        <v>5</v>
      </c>
    </row>
    <row r="5" spans="1:2" ht="21" customHeight="1">
      <c r="A5" s="52" t="s">
        <v>23</v>
      </c>
      <c r="B5" s="44">
        <v>203045738.79</v>
      </c>
    </row>
    <row r="6" spans="1:2" ht="21" customHeight="1">
      <c r="A6" s="51" t="s">
        <v>139</v>
      </c>
      <c r="B6" s="44">
        <v>203045738.79</v>
      </c>
    </row>
    <row r="7" spans="1:2" ht="21" customHeight="1">
      <c r="A7" s="51" t="s">
        <v>146</v>
      </c>
      <c r="B7" s="44">
        <v>203045738.79</v>
      </c>
    </row>
    <row r="8" spans="1:2" ht="21" customHeight="1">
      <c r="A8" s="51" t="s">
        <v>147</v>
      </c>
      <c r="B8" s="44"/>
    </row>
    <row r="9" spans="1:2" ht="21" customHeight="1">
      <c r="A9" s="51" t="s">
        <v>148</v>
      </c>
      <c r="B9" s="44"/>
    </row>
    <row r="10" spans="1:2" ht="21" customHeight="1">
      <c r="A10" s="51" t="s">
        <v>140</v>
      </c>
      <c r="B10" s="44"/>
    </row>
    <row r="11" spans="1:2" ht="21" customHeight="1">
      <c r="A11" s="51" t="s">
        <v>141</v>
      </c>
      <c r="B11" s="44"/>
    </row>
    <row r="12" spans="1:2" ht="21" customHeight="1">
      <c r="A12" s="51" t="s">
        <v>142</v>
      </c>
      <c r="B12" s="44"/>
    </row>
    <row r="13" spans="1:2" ht="21" customHeight="1">
      <c r="A13" s="51" t="s">
        <v>143</v>
      </c>
      <c r="B13" s="44"/>
    </row>
    <row r="14" spans="1:2" ht="21" customHeight="1">
      <c r="A14" s="51" t="s">
        <v>144</v>
      </c>
      <c r="B14" s="44"/>
    </row>
    <row r="15" spans="1:2" ht="21" customHeight="1">
      <c r="A15" s="51" t="s">
        <v>145</v>
      </c>
      <c r="B15" s="44"/>
    </row>
    <row r="16" spans="1:2" ht="21" customHeight="1">
      <c r="A16" s="51" t="s">
        <v>137</v>
      </c>
      <c r="B16" s="44"/>
    </row>
    <row r="17" spans="1:2" ht="21" customHeight="1">
      <c r="A17" s="51" t="s">
        <v>138</v>
      </c>
      <c r="B17" s="44"/>
    </row>
    <row r="18" spans="1:2" ht="21" customHeight="1">
      <c r="A18" s="45" t="s">
        <v>25</v>
      </c>
      <c r="B18" s="36">
        <v>203045738.79</v>
      </c>
    </row>
  </sheetData>
  <sheetProtection/>
  <mergeCells count="1">
    <mergeCell ref="A2:B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10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48.25390625" style="11" customWidth="1"/>
    <col min="2" max="2" width="38.375" style="11" customWidth="1"/>
    <col min="3" max="3" width="28.875" style="17" customWidth="1"/>
    <col min="4" max="4" width="18.25390625" style="17" customWidth="1"/>
    <col min="5" max="16384" width="9.00390625" style="11" customWidth="1"/>
  </cols>
  <sheetData>
    <row r="1" spans="1:5" ht="16.5" customHeight="1">
      <c r="A1" s="8"/>
      <c r="B1" s="9"/>
      <c r="C1" s="8"/>
      <c r="D1" s="10"/>
      <c r="E1" s="11" t="s">
        <v>0</v>
      </c>
    </row>
    <row r="2" spans="1:4" ht="29.25" customHeight="1">
      <c r="A2" s="118" t="s">
        <v>220</v>
      </c>
      <c r="B2" s="119"/>
      <c r="C2" s="15"/>
      <c r="D2" s="15"/>
    </row>
    <row r="3" spans="1:3" ht="21" customHeight="1">
      <c r="A3" s="8"/>
      <c r="B3" s="47" t="s">
        <v>1</v>
      </c>
      <c r="C3" s="8"/>
    </row>
    <row r="4" spans="1:2" ht="21" customHeight="1">
      <c r="A4" s="35" t="s">
        <v>6</v>
      </c>
      <c r="B4" s="35" t="s">
        <v>7</v>
      </c>
    </row>
    <row r="5" spans="1:2" ht="21" customHeight="1">
      <c r="A5" s="37" t="s">
        <v>8</v>
      </c>
      <c r="B5" s="39">
        <v>30000</v>
      </c>
    </row>
    <row r="6" spans="1:2" ht="21" customHeight="1">
      <c r="A6" s="37" t="s">
        <v>9</v>
      </c>
      <c r="B6" s="39"/>
    </row>
    <row r="7" spans="1:2" ht="21" customHeight="1">
      <c r="A7" s="37" t="s">
        <v>10</v>
      </c>
      <c r="B7" s="39"/>
    </row>
    <row r="8" spans="1:2" ht="21" customHeight="1">
      <c r="A8" s="37" t="s">
        <v>11</v>
      </c>
      <c r="B8" s="39"/>
    </row>
    <row r="9" spans="1:2" ht="21" customHeight="1">
      <c r="A9" s="37" t="s">
        <v>12</v>
      </c>
      <c r="B9" s="39">
        <v>540006</v>
      </c>
    </row>
    <row r="10" spans="1:2" ht="21" customHeight="1">
      <c r="A10" s="37" t="s">
        <v>13</v>
      </c>
      <c r="B10" s="39"/>
    </row>
    <row r="11" spans="1:2" ht="21" customHeight="1">
      <c r="A11" s="37" t="s">
        <v>14</v>
      </c>
      <c r="B11" s="39"/>
    </row>
    <row r="12" spans="1:2" ht="21" customHeight="1">
      <c r="A12" s="37" t="s">
        <v>15</v>
      </c>
      <c r="B12" s="39">
        <v>200969.6</v>
      </c>
    </row>
    <row r="13" spans="1:2" ht="21" customHeight="1">
      <c r="A13" s="53" t="s">
        <v>152</v>
      </c>
      <c r="B13" s="39"/>
    </row>
    <row r="14" spans="1:2" ht="21" customHeight="1">
      <c r="A14" s="53" t="s">
        <v>151</v>
      </c>
      <c r="B14" s="39"/>
    </row>
    <row r="15" spans="1:2" ht="21" customHeight="1">
      <c r="A15" s="37" t="s">
        <v>16</v>
      </c>
      <c r="B15" s="39">
        <v>28820372.21</v>
      </c>
    </row>
    <row r="16" spans="1:2" ht="21" customHeight="1">
      <c r="A16" s="53" t="s">
        <v>153</v>
      </c>
      <c r="B16" s="39"/>
    </row>
    <row r="17" spans="1:2" ht="21" customHeight="1">
      <c r="A17" s="53" t="s">
        <v>154</v>
      </c>
      <c r="B17" s="39">
        <v>173454390.98</v>
      </c>
    </row>
    <row r="18" spans="1:2" ht="21" customHeight="1">
      <c r="A18" s="37" t="s">
        <v>17</v>
      </c>
      <c r="B18" s="39"/>
    </row>
    <row r="19" spans="1:2" ht="21" customHeight="1">
      <c r="A19" s="53" t="s">
        <v>155</v>
      </c>
      <c r="B19" s="39"/>
    </row>
    <row r="20" spans="1:2" ht="21" customHeight="1">
      <c r="A20" s="53" t="s">
        <v>156</v>
      </c>
      <c r="B20" s="39"/>
    </row>
    <row r="21" spans="1:2" ht="21" customHeight="1">
      <c r="A21" s="53" t="s">
        <v>150</v>
      </c>
      <c r="B21" s="39"/>
    </row>
    <row r="22" spans="1:2" ht="21" customHeight="1">
      <c r="A22" s="54" t="s">
        <v>157</v>
      </c>
      <c r="B22" s="39"/>
    </row>
    <row r="23" spans="1:2" ht="21" customHeight="1">
      <c r="A23" s="53" t="s">
        <v>158</v>
      </c>
      <c r="B23" s="39"/>
    </row>
    <row r="24" spans="1:2" ht="21" customHeight="1">
      <c r="A24" s="37" t="s">
        <v>18</v>
      </c>
      <c r="B24" s="39"/>
    </row>
    <row r="25" spans="1:2" ht="21" customHeight="1">
      <c r="A25" s="37" t="s">
        <v>19</v>
      </c>
      <c r="B25" s="39"/>
    </row>
    <row r="26" spans="1:2" ht="21" customHeight="1">
      <c r="A26" s="37" t="s">
        <v>20</v>
      </c>
      <c r="B26" s="39"/>
    </row>
    <row r="27" spans="1:2" ht="21" customHeight="1">
      <c r="A27" s="53" t="s">
        <v>159</v>
      </c>
      <c r="B27" s="39"/>
    </row>
    <row r="28" spans="1:2" ht="21" customHeight="1">
      <c r="A28" s="37" t="s">
        <v>21</v>
      </c>
      <c r="B28" s="39"/>
    </row>
    <row r="29" spans="1:2" ht="21" customHeight="1">
      <c r="A29" s="37" t="s">
        <v>22</v>
      </c>
      <c r="B29" s="39"/>
    </row>
    <row r="30" spans="1:2" ht="21" customHeight="1">
      <c r="A30" s="40" t="s">
        <v>26</v>
      </c>
      <c r="B30" s="41">
        <f>SUM(B5:B29)</f>
        <v>203045738.79</v>
      </c>
    </row>
  </sheetData>
  <sheetProtection/>
  <mergeCells count="1">
    <mergeCell ref="A2:B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10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3">
      <selection activeCell="F9" sqref="F9"/>
    </sheetView>
  </sheetViews>
  <sheetFormatPr defaultColWidth="9.00390625" defaultRowHeight="14.25"/>
  <cols>
    <col min="1" max="1" width="26.375" style="63" customWidth="1"/>
    <col min="2" max="2" width="13.875" style="63" customWidth="1"/>
    <col min="3" max="5" width="4.625" style="63" customWidth="1"/>
    <col min="6" max="6" width="19.25390625" style="63" customWidth="1"/>
    <col min="7" max="7" width="14.50390625" style="63" customWidth="1"/>
    <col min="8" max="8" width="13.375" style="63" customWidth="1"/>
    <col min="9" max="9" width="13.50390625" style="63" customWidth="1"/>
    <col min="10" max="10" width="13.50390625" style="67" customWidth="1"/>
    <col min="11" max="11" width="16.00390625" style="67" customWidth="1"/>
    <col min="12" max="12" width="16.00390625" style="63" customWidth="1"/>
    <col min="13" max="16384" width="9.00390625" style="63" customWidth="1"/>
  </cols>
  <sheetData>
    <row r="1" spans="3:10" ht="18.75" customHeight="1">
      <c r="C1" s="64"/>
      <c r="D1" s="65"/>
      <c r="E1" s="65"/>
      <c r="F1" s="65"/>
      <c r="G1" s="65"/>
      <c r="H1" s="65"/>
      <c r="I1" s="66"/>
      <c r="J1" s="67" t="s">
        <v>0</v>
      </c>
    </row>
    <row r="2" spans="1:12" ht="32.25" customHeight="1">
      <c r="A2" s="120" t="s">
        <v>219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</row>
    <row r="3" spans="3:12" ht="18" customHeight="1">
      <c r="C3" s="68"/>
      <c r="D3" s="69"/>
      <c r="E3" s="69"/>
      <c r="F3" s="69"/>
      <c r="G3" s="69"/>
      <c r="H3" s="70"/>
      <c r="K3" s="71"/>
      <c r="L3" s="72" t="s">
        <v>45</v>
      </c>
    </row>
    <row r="4" spans="1:12" ht="22.5" customHeight="1">
      <c r="A4" s="122" t="s">
        <v>2</v>
      </c>
      <c r="B4" s="122"/>
      <c r="C4" s="123" t="s">
        <v>135</v>
      </c>
      <c r="D4" s="124"/>
      <c r="E4" s="124"/>
      <c r="F4" s="124"/>
      <c r="G4" s="124"/>
      <c r="H4" s="124"/>
      <c r="I4" s="124"/>
      <c r="J4" s="124"/>
      <c r="K4" s="124"/>
      <c r="L4" s="125"/>
    </row>
    <row r="5" spans="1:12" ht="22.5" customHeight="1">
      <c r="A5" s="126" t="s">
        <v>47</v>
      </c>
      <c r="B5" s="128" t="s">
        <v>54</v>
      </c>
      <c r="C5" s="126" t="s">
        <v>27</v>
      </c>
      <c r="D5" s="126"/>
      <c r="E5" s="128"/>
      <c r="F5" s="130" t="s">
        <v>28</v>
      </c>
      <c r="G5" s="131" t="s">
        <v>46</v>
      </c>
      <c r="H5" s="132" t="s">
        <v>136</v>
      </c>
      <c r="I5" s="133"/>
      <c r="J5" s="134" t="s">
        <v>35</v>
      </c>
      <c r="K5" s="135"/>
      <c r="L5" s="136"/>
    </row>
    <row r="6" spans="1:12" ht="32.25" customHeight="1">
      <c r="A6" s="127"/>
      <c r="B6" s="129"/>
      <c r="C6" s="75" t="s">
        <v>31</v>
      </c>
      <c r="D6" s="75" t="s">
        <v>32</v>
      </c>
      <c r="E6" s="75" t="s">
        <v>33</v>
      </c>
      <c r="F6" s="130"/>
      <c r="G6" s="131"/>
      <c r="H6" s="73" t="s">
        <v>29</v>
      </c>
      <c r="I6" s="74" t="s">
        <v>30</v>
      </c>
      <c r="J6" s="76" t="s">
        <v>36</v>
      </c>
      <c r="K6" s="76" t="s">
        <v>38</v>
      </c>
      <c r="L6" s="76" t="s">
        <v>40</v>
      </c>
    </row>
    <row r="7" spans="1:12" s="88" customFormat="1" ht="22.5" customHeight="1">
      <c r="A7" s="77" t="s">
        <v>48</v>
      </c>
      <c r="B7" s="78">
        <v>203045738.79</v>
      </c>
      <c r="C7" s="79"/>
      <c r="D7" s="80"/>
      <c r="E7" s="81"/>
      <c r="F7" s="82" t="s">
        <v>218</v>
      </c>
      <c r="G7" s="83">
        <f>SUM(G8,G34,G35)</f>
        <v>203045738.79</v>
      </c>
      <c r="H7" s="84">
        <f>SUM(H8,H34,H35)</f>
        <v>9572258.58</v>
      </c>
      <c r="I7" s="84">
        <f>SUM(I8,I34,I35)</f>
        <v>193473480.21</v>
      </c>
      <c r="J7" s="85">
        <f>SUM(J8,J34,J35)</f>
        <v>203045738.79</v>
      </c>
      <c r="K7" s="86"/>
      <c r="L7" s="87"/>
    </row>
    <row r="8" spans="1:12" ht="22.5" customHeight="1">
      <c r="A8" s="89" t="s">
        <v>34</v>
      </c>
      <c r="B8" s="90">
        <v>203045738.79</v>
      </c>
      <c r="C8" s="91"/>
      <c r="D8" s="92"/>
      <c r="E8" s="93"/>
      <c r="F8" s="91"/>
      <c r="G8" s="94">
        <f>SUM(G9,G12,G15,G18,G21)</f>
        <v>203045738.79</v>
      </c>
      <c r="H8" s="94">
        <f>SUM(H15,H21)</f>
        <v>9572258.58</v>
      </c>
      <c r="I8" s="95">
        <f>SUM(I9,I12,I18,I21)</f>
        <v>193473480.21</v>
      </c>
      <c r="J8" s="94">
        <f>SUM(J9,J12,J15,J18,J21)</f>
        <v>203045738.79</v>
      </c>
      <c r="K8" s="96"/>
      <c r="L8" s="97"/>
    </row>
    <row r="9" spans="1:12" s="105" customFormat="1" ht="22.5" customHeight="1">
      <c r="A9" s="98"/>
      <c r="B9" s="99"/>
      <c r="C9" s="100" t="s">
        <v>162</v>
      </c>
      <c r="D9" s="100"/>
      <c r="E9" s="100"/>
      <c r="F9" s="100" t="s">
        <v>225</v>
      </c>
      <c r="G9" s="101">
        <v>30000</v>
      </c>
      <c r="H9" s="102"/>
      <c r="I9" s="102">
        <v>30000</v>
      </c>
      <c r="J9" s="101">
        <v>30000</v>
      </c>
      <c r="K9" s="103"/>
      <c r="L9" s="104"/>
    </row>
    <row r="10" spans="1:12" s="105" customFormat="1" ht="22.5" customHeight="1">
      <c r="A10" s="98"/>
      <c r="B10" s="99"/>
      <c r="C10" s="100"/>
      <c r="D10" s="100" t="s">
        <v>164</v>
      </c>
      <c r="E10" s="100"/>
      <c r="F10" s="100" t="s">
        <v>165</v>
      </c>
      <c r="G10" s="101">
        <v>30000</v>
      </c>
      <c r="H10" s="102"/>
      <c r="I10" s="102">
        <v>30000</v>
      </c>
      <c r="J10" s="101">
        <v>30000</v>
      </c>
      <c r="K10" s="103"/>
      <c r="L10" s="104"/>
    </row>
    <row r="11" spans="1:12" s="105" customFormat="1" ht="22.5" customHeight="1">
      <c r="A11" s="98"/>
      <c r="B11" s="99"/>
      <c r="C11" s="100" t="s">
        <v>166</v>
      </c>
      <c r="D11" s="100" t="s">
        <v>167</v>
      </c>
      <c r="E11" s="100" t="s">
        <v>168</v>
      </c>
      <c r="F11" s="100" t="s">
        <v>169</v>
      </c>
      <c r="G11" s="101">
        <v>30000</v>
      </c>
      <c r="H11" s="102"/>
      <c r="I11" s="102">
        <v>30000</v>
      </c>
      <c r="J11" s="101">
        <v>30000</v>
      </c>
      <c r="K11" s="103"/>
      <c r="L11" s="104"/>
    </row>
    <row r="12" spans="1:12" s="105" customFormat="1" ht="22.5" customHeight="1">
      <c r="A12" s="98"/>
      <c r="B12" s="99"/>
      <c r="C12" s="100" t="s">
        <v>170</v>
      </c>
      <c r="D12" s="100"/>
      <c r="E12" s="100"/>
      <c r="F12" s="100" t="s">
        <v>171</v>
      </c>
      <c r="G12" s="101">
        <v>540006</v>
      </c>
      <c r="H12" s="102"/>
      <c r="I12" s="102">
        <v>540006</v>
      </c>
      <c r="J12" s="101">
        <v>540006</v>
      </c>
      <c r="K12" s="103"/>
      <c r="L12" s="104"/>
    </row>
    <row r="13" spans="1:12" s="105" customFormat="1" ht="22.5" customHeight="1">
      <c r="A13" s="98"/>
      <c r="B13" s="99"/>
      <c r="C13" s="100"/>
      <c r="D13" s="100" t="s">
        <v>172</v>
      </c>
      <c r="E13" s="100"/>
      <c r="F13" s="100" t="s">
        <v>173</v>
      </c>
      <c r="G13" s="101">
        <v>540006</v>
      </c>
      <c r="H13" s="102"/>
      <c r="I13" s="102">
        <v>540006</v>
      </c>
      <c r="J13" s="101">
        <v>540006</v>
      </c>
      <c r="K13" s="103"/>
      <c r="L13" s="104"/>
    </row>
    <row r="14" spans="1:12" s="105" customFormat="1" ht="22.5" customHeight="1">
      <c r="A14" s="98"/>
      <c r="B14" s="99"/>
      <c r="C14" s="100" t="s">
        <v>174</v>
      </c>
      <c r="D14" s="100" t="s">
        <v>175</v>
      </c>
      <c r="E14" s="100" t="s">
        <v>176</v>
      </c>
      <c r="F14" s="100" t="s">
        <v>177</v>
      </c>
      <c r="G14" s="101">
        <v>540006</v>
      </c>
      <c r="H14" s="102"/>
      <c r="I14" s="102">
        <v>540006</v>
      </c>
      <c r="J14" s="101">
        <v>540006</v>
      </c>
      <c r="K14" s="103"/>
      <c r="L14" s="104"/>
    </row>
    <row r="15" spans="1:12" s="105" customFormat="1" ht="22.5" customHeight="1">
      <c r="A15" s="98"/>
      <c r="B15" s="99"/>
      <c r="C15" s="100" t="s">
        <v>178</v>
      </c>
      <c r="D15" s="100"/>
      <c r="E15" s="100"/>
      <c r="F15" s="100" t="s">
        <v>179</v>
      </c>
      <c r="G15" s="101">
        <v>200969.6</v>
      </c>
      <c r="H15" s="102">
        <v>200969.6</v>
      </c>
      <c r="I15" s="102"/>
      <c r="J15" s="101">
        <v>200969.6</v>
      </c>
      <c r="K15" s="103"/>
      <c r="L15" s="104"/>
    </row>
    <row r="16" spans="1:12" s="105" customFormat="1" ht="22.5" customHeight="1">
      <c r="A16" s="98"/>
      <c r="B16" s="99"/>
      <c r="C16" s="100"/>
      <c r="D16" s="100" t="s">
        <v>180</v>
      </c>
      <c r="E16" s="100"/>
      <c r="F16" s="100" t="s">
        <v>181</v>
      </c>
      <c r="G16" s="101">
        <v>200969.6</v>
      </c>
      <c r="H16" s="102">
        <v>200969.6</v>
      </c>
      <c r="I16" s="102"/>
      <c r="J16" s="101">
        <v>200969.6</v>
      </c>
      <c r="K16" s="103"/>
      <c r="L16" s="104"/>
    </row>
    <row r="17" spans="1:12" s="105" customFormat="1" ht="22.5" customHeight="1">
      <c r="A17" s="98"/>
      <c r="B17" s="99"/>
      <c r="C17" s="100" t="s">
        <v>182</v>
      </c>
      <c r="D17" s="100" t="s">
        <v>183</v>
      </c>
      <c r="E17" s="100" t="s">
        <v>184</v>
      </c>
      <c r="F17" s="100" t="s">
        <v>185</v>
      </c>
      <c r="G17" s="101">
        <v>200969.6</v>
      </c>
      <c r="H17" s="102">
        <v>200969.6</v>
      </c>
      <c r="I17" s="102"/>
      <c r="J17" s="101">
        <v>200969.6</v>
      </c>
      <c r="K17" s="103"/>
      <c r="L17" s="104"/>
    </row>
    <row r="18" spans="1:12" s="105" customFormat="1" ht="22.5" customHeight="1">
      <c r="A18" s="98"/>
      <c r="B18" s="99"/>
      <c r="C18" s="100" t="s">
        <v>186</v>
      </c>
      <c r="D18" s="100"/>
      <c r="E18" s="100"/>
      <c r="F18" s="100" t="s">
        <v>187</v>
      </c>
      <c r="G18" s="101">
        <v>28820372.21</v>
      </c>
      <c r="H18" s="102"/>
      <c r="I18" s="102">
        <v>28820372.21</v>
      </c>
      <c r="J18" s="101">
        <v>28820372.21</v>
      </c>
      <c r="K18" s="103"/>
      <c r="L18" s="104"/>
    </row>
    <row r="19" spans="1:12" s="105" customFormat="1" ht="22.5" customHeight="1">
      <c r="A19" s="98"/>
      <c r="B19" s="99"/>
      <c r="C19" s="100"/>
      <c r="D19" s="100" t="s">
        <v>188</v>
      </c>
      <c r="E19" s="100"/>
      <c r="F19" s="100" t="s">
        <v>189</v>
      </c>
      <c r="G19" s="101">
        <v>28820372.21</v>
      </c>
      <c r="H19" s="102"/>
      <c r="I19" s="102">
        <v>28820372.21</v>
      </c>
      <c r="J19" s="101">
        <v>28820372.21</v>
      </c>
      <c r="K19" s="103"/>
      <c r="L19" s="104"/>
    </row>
    <row r="20" spans="1:12" s="105" customFormat="1" ht="22.5" customHeight="1">
      <c r="A20" s="98"/>
      <c r="B20" s="99"/>
      <c r="C20" s="100" t="s">
        <v>190</v>
      </c>
      <c r="D20" s="100" t="s">
        <v>191</v>
      </c>
      <c r="E20" s="100" t="s">
        <v>184</v>
      </c>
      <c r="F20" s="100" t="s">
        <v>192</v>
      </c>
      <c r="G20" s="101">
        <v>28820372.21</v>
      </c>
      <c r="H20" s="102"/>
      <c r="I20" s="102">
        <v>28820372.21</v>
      </c>
      <c r="J20" s="101">
        <v>28820372.21</v>
      </c>
      <c r="K20" s="103"/>
      <c r="L20" s="104"/>
    </row>
    <row r="21" spans="1:12" s="105" customFormat="1" ht="22.5" customHeight="1">
      <c r="A21" s="98"/>
      <c r="B21" s="99"/>
      <c r="C21" s="100" t="s">
        <v>193</v>
      </c>
      <c r="D21" s="100"/>
      <c r="E21" s="100"/>
      <c r="F21" s="100" t="s">
        <v>194</v>
      </c>
      <c r="G21" s="101">
        <f>SUM(G22,G30,G32)</f>
        <v>173454390.98</v>
      </c>
      <c r="H21" s="102">
        <f>SUM(H22)</f>
        <v>9371288.98</v>
      </c>
      <c r="I21" s="102">
        <v>164083102</v>
      </c>
      <c r="J21" s="101">
        <f>SUM(J22,J30,J32)</f>
        <v>173454390.98</v>
      </c>
      <c r="K21" s="103"/>
      <c r="L21" s="104"/>
    </row>
    <row r="22" spans="1:12" s="105" customFormat="1" ht="22.5" customHeight="1">
      <c r="A22" s="98"/>
      <c r="B22" s="99"/>
      <c r="C22" s="100"/>
      <c r="D22" s="100" t="s">
        <v>195</v>
      </c>
      <c r="E22" s="100"/>
      <c r="F22" s="100" t="s">
        <v>196</v>
      </c>
      <c r="G22" s="101">
        <f>SUM(G23:G29)</f>
        <v>18609090.98</v>
      </c>
      <c r="H22" s="102">
        <f>SUM(H23,H25)</f>
        <v>9371288.98</v>
      </c>
      <c r="I22" s="102">
        <v>9237802</v>
      </c>
      <c r="J22" s="101">
        <f>SUM(J23,J24,J25,J26,J27,J28,J29)</f>
        <v>18609090.98</v>
      </c>
      <c r="K22" s="103"/>
      <c r="L22" s="104"/>
    </row>
    <row r="23" spans="1:12" s="105" customFormat="1" ht="22.5" customHeight="1">
      <c r="A23" s="98"/>
      <c r="B23" s="99"/>
      <c r="C23" s="100" t="s">
        <v>197</v>
      </c>
      <c r="D23" s="100" t="s">
        <v>198</v>
      </c>
      <c r="E23" s="100" t="s">
        <v>184</v>
      </c>
      <c r="F23" s="100" t="s">
        <v>199</v>
      </c>
      <c r="G23" s="101">
        <v>6195005.13</v>
      </c>
      <c r="H23" s="102">
        <v>6165005.13</v>
      </c>
      <c r="I23" s="102">
        <v>30000</v>
      </c>
      <c r="J23" s="101">
        <v>6195005.13</v>
      </c>
      <c r="K23" s="103"/>
      <c r="L23" s="104"/>
    </row>
    <row r="24" spans="1:12" s="105" customFormat="1" ht="22.5" customHeight="1">
      <c r="A24" s="98"/>
      <c r="B24" s="99"/>
      <c r="C24" s="100" t="s">
        <v>197</v>
      </c>
      <c r="D24" s="100" t="s">
        <v>198</v>
      </c>
      <c r="E24" s="100" t="s">
        <v>168</v>
      </c>
      <c r="F24" s="100" t="s">
        <v>169</v>
      </c>
      <c r="G24" s="101">
        <v>125200</v>
      </c>
      <c r="H24" s="102"/>
      <c r="I24" s="102">
        <v>125200</v>
      </c>
      <c r="J24" s="101">
        <v>125200</v>
      </c>
      <c r="K24" s="103"/>
      <c r="L24" s="104"/>
    </row>
    <row r="25" spans="1:12" s="105" customFormat="1" ht="22.5" customHeight="1">
      <c r="A25" s="98"/>
      <c r="B25" s="99"/>
      <c r="C25" s="100" t="s">
        <v>197</v>
      </c>
      <c r="D25" s="100" t="s">
        <v>198</v>
      </c>
      <c r="E25" s="100" t="s">
        <v>200</v>
      </c>
      <c r="F25" s="100" t="s">
        <v>201</v>
      </c>
      <c r="G25" s="101">
        <f>SUM(H25:I25)</f>
        <v>3227483.85</v>
      </c>
      <c r="H25" s="102">
        <v>3206283.85</v>
      </c>
      <c r="I25" s="102">
        <v>21200</v>
      </c>
      <c r="J25" s="101">
        <v>3227483.85</v>
      </c>
      <c r="K25" s="103"/>
      <c r="L25" s="104"/>
    </row>
    <row r="26" spans="1:12" s="105" customFormat="1" ht="22.5" customHeight="1">
      <c r="A26" s="98"/>
      <c r="B26" s="99"/>
      <c r="C26" s="100" t="s">
        <v>197</v>
      </c>
      <c r="D26" s="100" t="s">
        <v>198</v>
      </c>
      <c r="E26" s="100" t="s">
        <v>202</v>
      </c>
      <c r="F26" s="100" t="s">
        <v>203</v>
      </c>
      <c r="G26" s="101">
        <v>163500</v>
      </c>
      <c r="H26" s="102"/>
      <c r="I26" s="102">
        <v>163500</v>
      </c>
      <c r="J26" s="101">
        <v>163500</v>
      </c>
      <c r="K26" s="103"/>
      <c r="L26" s="104"/>
    </row>
    <row r="27" spans="1:12" s="105" customFormat="1" ht="22.5" customHeight="1">
      <c r="A27" s="98"/>
      <c r="B27" s="99"/>
      <c r="C27" s="100" t="s">
        <v>197</v>
      </c>
      <c r="D27" s="100" t="s">
        <v>198</v>
      </c>
      <c r="E27" s="100" t="s">
        <v>204</v>
      </c>
      <c r="F27" s="100" t="s">
        <v>205</v>
      </c>
      <c r="G27" s="101">
        <v>4175000</v>
      </c>
      <c r="H27" s="102"/>
      <c r="I27" s="102">
        <v>4175000</v>
      </c>
      <c r="J27" s="101">
        <v>4175000</v>
      </c>
      <c r="K27" s="103"/>
      <c r="L27" s="104"/>
    </row>
    <row r="28" spans="1:12" s="105" customFormat="1" ht="22.5" customHeight="1">
      <c r="A28" s="98"/>
      <c r="B28" s="99"/>
      <c r="C28" s="100" t="s">
        <v>197</v>
      </c>
      <c r="D28" s="100" t="s">
        <v>198</v>
      </c>
      <c r="E28" s="100" t="s">
        <v>206</v>
      </c>
      <c r="F28" s="100" t="s">
        <v>207</v>
      </c>
      <c r="G28" s="101">
        <v>250000</v>
      </c>
      <c r="H28" s="102"/>
      <c r="I28" s="102">
        <v>250000</v>
      </c>
      <c r="J28" s="101">
        <v>250000</v>
      </c>
      <c r="K28" s="103"/>
      <c r="L28" s="104"/>
    </row>
    <row r="29" spans="1:12" s="105" customFormat="1" ht="22.5" customHeight="1">
      <c r="A29" s="98"/>
      <c r="B29" s="99"/>
      <c r="C29" s="100" t="s">
        <v>197</v>
      </c>
      <c r="D29" s="100" t="s">
        <v>198</v>
      </c>
      <c r="E29" s="100" t="s">
        <v>208</v>
      </c>
      <c r="F29" s="100" t="s">
        <v>209</v>
      </c>
      <c r="G29" s="101">
        <v>4472902</v>
      </c>
      <c r="H29" s="102"/>
      <c r="I29" s="102">
        <v>4472902</v>
      </c>
      <c r="J29" s="101">
        <v>4472902</v>
      </c>
      <c r="K29" s="103"/>
      <c r="L29" s="104"/>
    </row>
    <row r="30" spans="1:12" s="105" customFormat="1" ht="22.5" customHeight="1">
      <c r="A30" s="98"/>
      <c r="B30" s="99"/>
      <c r="C30" s="100"/>
      <c r="D30" s="100" t="s">
        <v>210</v>
      </c>
      <c r="E30" s="100"/>
      <c r="F30" s="100" t="s">
        <v>211</v>
      </c>
      <c r="G30" s="101">
        <v>650000</v>
      </c>
      <c r="H30" s="102"/>
      <c r="I30" s="102">
        <v>650000</v>
      </c>
      <c r="J30" s="101">
        <v>650000</v>
      </c>
      <c r="K30" s="103"/>
      <c r="L30" s="104"/>
    </row>
    <row r="31" spans="1:12" s="105" customFormat="1" ht="22.5" customHeight="1">
      <c r="A31" s="98"/>
      <c r="B31" s="99"/>
      <c r="C31" s="100" t="s">
        <v>197</v>
      </c>
      <c r="D31" s="100" t="s">
        <v>212</v>
      </c>
      <c r="E31" s="100" t="s">
        <v>184</v>
      </c>
      <c r="F31" s="100" t="s">
        <v>213</v>
      </c>
      <c r="G31" s="101">
        <v>650000</v>
      </c>
      <c r="H31" s="102"/>
      <c r="I31" s="102">
        <v>650000</v>
      </c>
      <c r="J31" s="101">
        <v>650000</v>
      </c>
      <c r="K31" s="103"/>
      <c r="L31" s="104"/>
    </row>
    <row r="32" spans="1:12" s="105" customFormat="1" ht="22.5" customHeight="1">
      <c r="A32" s="98"/>
      <c r="B32" s="99"/>
      <c r="C32" s="100"/>
      <c r="D32" s="100" t="s">
        <v>214</v>
      </c>
      <c r="E32" s="100"/>
      <c r="F32" s="100" t="s">
        <v>215</v>
      </c>
      <c r="G32" s="101">
        <v>154195300</v>
      </c>
      <c r="H32" s="102"/>
      <c r="I32" s="102">
        <v>154195300</v>
      </c>
      <c r="J32" s="101">
        <v>154195300</v>
      </c>
      <c r="K32" s="103"/>
      <c r="L32" s="104"/>
    </row>
    <row r="33" spans="1:12" s="105" customFormat="1" ht="22.5" customHeight="1">
      <c r="A33" s="98"/>
      <c r="B33" s="99"/>
      <c r="C33" s="100" t="s">
        <v>197</v>
      </c>
      <c r="D33" s="100" t="s">
        <v>216</v>
      </c>
      <c r="E33" s="100" t="s">
        <v>208</v>
      </c>
      <c r="F33" s="100" t="s">
        <v>217</v>
      </c>
      <c r="G33" s="101">
        <v>154195300</v>
      </c>
      <c r="H33" s="102"/>
      <c r="I33" s="102">
        <v>154195300</v>
      </c>
      <c r="J33" s="101">
        <v>154195300</v>
      </c>
      <c r="K33" s="103"/>
      <c r="L33" s="104"/>
    </row>
    <row r="34" spans="1:12" ht="22.5" customHeight="1">
      <c r="A34" s="89" t="s">
        <v>37</v>
      </c>
      <c r="B34" s="90"/>
      <c r="C34" s="97"/>
      <c r="D34" s="106"/>
      <c r="E34" s="96"/>
      <c r="F34" s="97"/>
      <c r="G34" s="106"/>
      <c r="H34" s="96"/>
      <c r="I34" s="97"/>
      <c r="J34" s="106"/>
      <c r="K34" s="96"/>
      <c r="L34" s="97"/>
    </row>
    <row r="35" spans="1:12" ht="22.5" customHeight="1">
      <c r="A35" s="89" t="s">
        <v>44</v>
      </c>
      <c r="B35" s="90"/>
      <c r="C35" s="97"/>
      <c r="D35" s="106"/>
      <c r="E35" s="96"/>
      <c r="F35" s="97"/>
      <c r="G35" s="106"/>
      <c r="H35" s="96"/>
      <c r="I35" s="97"/>
      <c r="J35" s="106"/>
      <c r="K35" s="96"/>
      <c r="L35" s="97"/>
    </row>
  </sheetData>
  <sheetProtection/>
  <mergeCells count="10">
    <mergeCell ref="A2:L2"/>
    <mergeCell ref="A4:B4"/>
    <mergeCell ref="C4:L4"/>
    <mergeCell ref="A5:A6"/>
    <mergeCell ref="B5:B6"/>
    <mergeCell ref="C5:E5"/>
    <mergeCell ref="F5:F6"/>
    <mergeCell ref="G5:G6"/>
    <mergeCell ref="H5:I5"/>
    <mergeCell ref="J5:L5"/>
  </mergeCells>
  <printOptions/>
  <pageMargins left="0.7480314960629921" right="0.7480314960629921" top="0.984251968503937" bottom="0.984251968503937" header="0.5" footer="0.5"/>
  <pageSetup fitToHeight="1" fitToWidth="1" horizontalDpi="600" verticalDpi="600" orientation="landscape" paperSize="10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7">
      <selection activeCell="H17" sqref="H17"/>
    </sheetView>
  </sheetViews>
  <sheetFormatPr defaultColWidth="9.00390625" defaultRowHeight="14.25"/>
  <cols>
    <col min="1" max="3" width="4.375" style="11" customWidth="1"/>
    <col min="4" max="4" width="17.75390625" style="11" customWidth="1"/>
    <col min="5" max="5" width="17.875" style="11" customWidth="1"/>
    <col min="6" max="6" width="19.25390625" style="11" customWidth="1"/>
    <col min="7" max="7" width="18.50390625" style="11" customWidth="1"/>
    <col min="8" max="9" width="10.25390625" style="11" customWidth="1"/>
    <col min="10" max="10" width="13.375" style="14" customWidth="1"/>
    <col min="11" max="11" width="16.00390625" style="14" customWidth="1"/>
    <col min="12" max="12" width="16.00390625" style="11" customWidth="1"/>
    <col min="13" max="16384" width="9.00390625" style="11" customWidth="1"/>
  </cols>
  <sheetData>
    <row r="1" spans="3:10" ht="18.75" customHeight="1">
      <c r="C1" s="13"/>
      <c r="D1" s="8"/>
      <c r="E1" s="8"/>
      <c r="F1" s="8"/>
      <c r="G1" s="8"/>
      <c r="H1" s="8"/>
      <c r="I1" s="10"/>
      <c r="J1" s="14" t="s">
        <v>0</v>
      </c>
    </row>
    <row r="2" spans="1:12" ht="32.25" customHeight="1">
      <c r="A2" s="118" t="s">
        <v>221</v>
      </c>
      <c r="B2" s="139"/>
      <c r="C2" s="139"/>
      <c r="D2" s="139"/>
      <c r="E2" s="139"/>
      <c r="F2" s="139"/>
      <c r="G2" s="139"/>
      <c r="H2" s="15"/>
      <c r="I2" s="15"/>
      <c r="J2" s="15"/>
      <c r="K2" s="15"/>
      <c r="L2" s="15"/>
    </row>
    <row r="3" spans="3:11" ht="18" customHeight="1">
      <c r="C3" s="8"/>
      <c r="D3" s="9"/>
      <c r="E3" s="9"/>
      <c r="F3" s="9"/>
      <c r="G3" s="48" t="s">
        <v>45</v>
      </c>
      <c r="H3" s="18"/>
      <c r="K3" s="16"/>
    </row>
    <row r="4" spans="1:11" s="17" customFormat="1" ht="21" customHeight="1">
      <c r="A4" s="137" t="s">
        <v>27</v>
      </c>
      <c r="B4" s="137"/>
      <c r="C4" s="137"/>
      <c r="D4" s="138" t="s">
        <v>28</v>
      </c>
      <c r="E4" s="137" t="s">
        <v>46</v>
      </c>
      <c r="F4" s="138" t="s">
        <v>55</v>
      </c>
      <c r="G4" s="138"/>
      <c r="J4" s="19"/>
      <c r="K4" s="19"/>
    </row>
    <row r="5" spans="1:7" ht="21" customHeight="1">
      <c r="A5" s="31" t="s">
        <v>31</v>
      </c>
      <c r="B5" s="31" t="s">
        <v>32</v>
      </c>
      <c r="C5" s="31" t="s">
        <v>33</v>
      </c>
      <c r="D5" s="138"/>
      <c r="E5" s="137"/>
      <c r="F5" s="32" t="s">
        <v>29</v>
      </c>
      <c r="G5" s="31" t="s">
        <v>30</v>
      </c>
    </row>
    <row r="6" spans="1:7" ht="21" customHeight="1">
      <c r="A6" s="33" t="s">
        <v>56</v>
      </c>
      <c r="B6" s="33" t="s">
        <v>56</v>
      </c>
      <c r="C6" s="33" t="s">
        <v>56</v>
      </c>
      <c r="D6" s="34" t="s">
        <v>57</v>
      </c>
      <c r="E6" s="58">
        <f>SUM(E7,E10,E13,E16,E19)</f>
        <v>203045738.79</v>
      </c>
      <c r="F6" s="59">
        <f>SUM(F13,F19)</f>
        <v>9572258.58</v>
      </c>
      <c r="G6" s="59">
        <f>SUM(G7,G10,G16,G19)</f>
        <v>193473480.21</v>
      </c>
    </row>
    <row r="7" spans="1:7" ht="14.25">
      <c r="A7" s="57" t="s">
        <v>162</v>
      </c>
      <c r="B7" s="57"/>
      <c r="C7" s="57"/>
      <c r="D7" s="57" t="s">
        <v>163</v>
      </c>
      <c r="E7" s="55">
        <v>30000</v>
      </c>
      <c r="F7" s="56"/>
      <c r="G7" s="56">
        <v>30000</v>
      </c>
    </row>
    <row r="8" spans="1:7" ht="14.25">
      <c r="A8" s="57"/>
      <c r="B8" s="57" t="s">
        <v>164</v>
      </c>
      <c r="C8" s="57"/>
      <c r="D8" s="57" t="s">
        <v>165</v>
      </c>
      <c r="E8" s="55">
        <v>30000</v>
      </c>
      <c r="F8" s="56"/>
      <c r="G8" s="56">
        <v>30000</v>
      </c>
    </row>
    <row r="9" spans="1:7" ht="14.25">
      <c r="A9" s="57" t="s">
        <v>166</v>
      </c>
      <c r="B9" s="57" t="s">
        <v>167</v>
      </c>
      <c r="C9" s="57" t="s">
        <v>168</v>
      </c>
      <c r="D9" s="57" t="s">
        <v>169</v>
      </c>
      <c r="E9" s="55">
        <v>30000</v>
      </c>
      <c r="F9" s="56"/>
      <c r="G9" s="56">
        <v>30000</v>
      </c>
    </row>
    <row r="10" spans="1:7" ht="14.25">
      <c r="A10" s="57" t="s">
        <v>170</v>
      </c>
      <c r="B10" s="57"/>
      <c r="C10" s="57"/>
      <c r="D10" s="57" t="s">
        <v>171</v>
      </c>
      <c r="E10" s="55">
        <v>540006</v>
      </c>
      <c r="F10" s="56"/>
      <c r="G10" s="56">
        <v>540006</v>
      </c>
    </row>
    <row r="11" spans="1:7" ht="14.25">
      <c r="A11" s="57"/>
      <c r="B11" s="57" t="s">
        <v>172</v>
      </c>
      <c r="C11" s="57"/>
      <c r="D11" s="57" t="s">
        <v>173</v>
      </c>
      <c r="E11" s="55">
        <v>540006</v>
      </c>
      <c r="F11" s="56"/>
      <c r="G11" s="56">
        <v>540006</v>
      </c>
    </row>
    <row r="12" spans="1:7" ht="14.25">
      <c r="A12" s="57" t="s">
        <v>174</v>
      </c>
      <c r="B12" s="57" t="s">
        <v>175</v>
      </c>
      <c r="C12" s="57" t="s">
        <v>176</v>
      </c>
      <c r="D12" s="57" t="s">
        <v>177</v>
      </c>
      <c r="E12" s="55">
        <v>540006</v>
      </c>
      <c r="F12" s="56"/>
      <c r="G12" s="56">
        <v>540006</v>
      </c>
    </row>
    <row r="13" spans="1:7" ht="14.25">
      <c r="A13" s="57" t="s">
        <v>178</v>
      </c>
      <c r="B13" s="57"/>
      <c r="C13" s="57"/>
      <c r="D13" s="57" t="s">
        <v>179</v>
      </c>
      <c r="E13" s="55">
        <v>200969.6</v>
      </c>
      <c r="F13" s="56">
        <v>200969.6</v>
      </c>
      <c r="G13" s="56"/>
    </row>
    <row r="14" spans="1:7" ht="14.25">
      <c r="A14" s="57"/>
      <c r="B14" s="57" t="s">
        <v>180</v>
      </c>
      <c r="C14" s="57"/>
      <c r="D14" s="57" t="s">
        <v>181</v>
      </c>
      <c r="E14" s="55">
        <v>200969.6</v>
      </c>
      <c r="F14" s="56">
        <v>200969.6</v>
      </c>
      <c r="G14" s="56"/>
    </row>
    <row r="15" spans="1:7" ht="14.25">
      <c r="A15" s="57" t="s">
        <v>182</v>
      </c>
      <c r="B15" s="57" t="s">
        <v>183</v>
      </c>
      <c r="C15" s="57" t="s">
        <v>184</v>
      </c>
      <c r="D15" s="57" t="s">
        <v>185</v>
      </c>
      <c r="E15" s="55">
        <v>200969.6</v>
      </c>
      <c r="F15" s="56">
        <v>200969.6</v>
      </c>
      <c r="G15" s="56"/>
    </row>
    <row r="16" spans="1:7" ht="14.25">
      <c r="A16" s="57" t="s">
        <v>186</v>
      </c>
      <c r="B16" s="57"/>
      <c r="C16" s="57"/>
      <c r="D16" s="57" t="s">
        <v>187</v>
      </c>
      <c r="E16" s="55">
        <v>28820372.21</v>
      </c>
      <c r="F16" s="56"/>
      <c r="G16" s="56">
        <v>28820372.21</v>
      </c>
    </row>
    <row r="17" spans="1:7" ht="14.25">
      <c r="A17" s="57"/>
      <c r="B17" s="57" t="s">
        <v>188</v>
      </c>
      <c r="C17" s="57"/>
      <c r="D17" s="57" t="s">
        <v>189</v>
      </c>
      <c r="E17" s="55">
        <v>28820372.21</v>
      </c>
      <c r="F17" s="56"/>
      <c r="G17" s="56">
        <v>28820372.21</v>
      </c>
    </row>
    <row r="18" spans="1:7" ht="14.25">
      <c r="A18" s="57" t="s">
        <v>190</v>
      </c>
      <c r="B18" s="57" t="s">
        <v>191</v>
      </c>
      <c r="C18" s="57" t="s">
        <v>184</v>
      </c>
      <c r="D18" s="57" t="s">
        <v>192</v>
      </c>
      <c r="E18" s="55">
        <v>28820372.21</v>
      </c>
      <c r="F18" s="56"/>
      <c r="G18" s="56">
        <v>28820372.21</v>
      </c>
    </row>
    <row r="19" spans="1:7" ht="14.25">
      <c r="A19" s="57" t="s">
        <v>193</v>
      </c>
      <c r="B19" s="57"/>
      <c r="C19" s="57"/>
      <c r="D19" s="57" t="s">
        <v>194</v>
      </c>
      <c r="E19" s="55">
        <f>SUM(E20,E28,E30)</f>
        <v>173454390.98</v>
      </c>
      <c r="F19" s="56">
        <f>SUM(F20)</f>
        <v>9371288.98</v>
      </c>
      <c r="G19" s="56">
        <v>164083102</v>
      </c>
    </row>
    <row r="20" spans="1:7" ht="14.25">
      <c r="A20" s="57"/>
      <c r="B20" s="57" t="s">
        <v>195</v>
      </c>
      <c r="C20" s="57"/>
      <c r="D20" s="57" t="s">
        <v>196</v>
      </c>
      <c r="E20" s="55">
        <f>SUM(E21:E27)</f>
        <v>18609090.98</v>
      </c>
      <c r="F20" s="56">
        <f>SUM(F21,F23)</f>
        <v>9371288.98</v>
      </c>
      <c r="G20" s="56">
        <v>9237802</v>
      </c>
    </row>
    <row r="21" spans="1:7" ht="14.25">
      <c r="A21" s="57" t="s">
        <v>197</v>
      </c>
      <c r="B21" s="57" t="s">
        <v>198</v>
      </c>
      <c r="C21" s="57" t="s">
        <v>184</v>
      </c>
      <c r="D21" s="57" t="s">
        <v>199</v>
      </c>
      <c r="E21" s="55">
        <v>6195005.13</v>
      </c>
      <c r="F21" s="56">
        <v>6165005.13</v>
      </c>
      <c r="G21" s="56">
        <v>30000</v>
      </c>
    </row>
    <row r="22" spans="1:7" ht="14.25">
      <c r="A22" s="57" t="s">
        <v>197</v>
      </c>
      <c r="B22" s="57" t="s">
        <v>198</v>
      </c>
      <c r="C22" s="57" t="s">
        <v>168</v>
      </c>
      <c r="D22" s="57" t="s">
        <v>169</v>
      </c>
      <c r="E22" s="55">
        <v>125200</v>
      </c>
      <c r="F22" s="56"/>
      <c r="G22" s="56">
        <v>125200</v>
      </c>
    </row>
    <row r="23" spans="1:7" ht="14.25">
      <c r="A23" s="57" t="s">
        <v>197</v>
      </c>
      <c r="B23" s="57" t="s">
        <v>198</v>
      </c>
      <c r="C23" s="57" t="s">
        <v>200</v>
      </c>
      <c r="D23" s="57" t="s">
        <v>201</v>
      </c>
      <c r="E23" s="55">
        <f>SUM(F23:G23)</f>
        <v>3227483.85</v>
      </c>
      <c r="F23" s="56">
        <v>3206283.85</v>
      </c>
      <c r="G23" s="56">
        <v>21200</v>
      </c>
    </row>
    <row r="24" spans="1:7" ht="14.25">
      <c r="A24" s="57" t="s">
        <v>197</v>
      </c>
      <c r="B24" s="57" t="s">
        <v>198</v>
      </c>
      <c r="C24" s="57" t="s">
        <v>202</v>
      </c>
      <c r="D24" s="57" t="s">
        <v>203</v>
      </c>
      <c r="E24" s="55">
        <v>163500</v>
      </c>
      <c r="F24" s="56"/>
      <c r="G24" s="56">
        <v>163500</v>
      </c>
    </row>
    <row r="25" spans="1:7" ht="14.25">
      <c r="A25" s="57" t="s">
        <v>197</v>
      </c>
      <c r="B25" s="57" t="s">
        <v>198</v>
      </c>
      <c r="C25" s="57" t="s">
        <v>204</v>
      </c>
      <c r="D25" s="57" t="s">
        <v>205</v>
      </c>
      <c r="E25" s="55">
        <v>4175000</v>
      </c>
      <c r="F25" s="56"/>
      <c r="G25" s="56">
        <v>4175000</v>
      </c>
    </row>
    <row r="26" spans="1:7" ht="14.25">
      <c r="A26" s="57" t="s">
        <v>197</v>
      </c>
      <c r="B26" s="57" t="s">
        <v>198</v>
      </c>
      <c r="C26" s="57" t="s">
        <v>206</v>
      </c>
      <c r="D26" s="57" t="s">
        <v>207</v>
      </c>
      <c r="E26" s="55">
        <v>250000</v>
      </c>
      <c r="F26" s="56"/>
      <c r="G26" s="56">
        <v>250000</v>
      </c>
    </row>
    <row r="27" spans="1:7" ht="14.25">
      <c r="A27" s="57" t="s">
        <v>197</v>
      </c>
      <c r="B27" s="57" t="s">
        <v>198</v>
      </c>
      <c r="C27" s="57" t="s">
        <v>208</v>
      </c>
      <c r="D27" s="57" t="s">
        <v>209</v>
      </c>
      <c r="E27" s="55">
        <v>4472902</v>
      </c>
      <c r="F27" s="56"/>
      <c r="G27" s="56">
        <v>4472902</v>
      </c>
    </row>
    <row r="28" spans="1:7" ht="14.25">
      <c r="A28" s="57"/>
      <c r="B28" s="57" t="s">
        <v>210</v>
      </c>
      <c r="C28" s="57"/>
      <c r="D28" s="57" t="s">
        <v>211</v>
      </c>
      <c r="E28" s="55">
        <v>650000</v>
      </c>
      <c r="F28" s="56"/>
      <c r="G28" s="56">
        <v>650000</v>
      </c>
    </row>
    <row r="29" spans="1:7" ht="14.25">
      <c r="A29" s="57" t="s">
        <v>197</v>
      </c>
      <c r="B29" s="57" t="s">
        <v>212</v>
      </c>
      <c r="C29" s="57" t="s">
        <v>184</v>
      </c>
      <c r="D29" s="57" t="s">
        <v>213</v>
      </c>
      <c r="E29" s="55">
        <v>650000</v>
      </c>
      <c r="F29" s="56"/>
      <c r="G29" s="56">
        <v>650000</v>
      </c>
    </row>
    <row r="30" spans="1:7" ht="14.25">
      <c r="A30" s="57"/>
      <c r="B30" s="57" t="s">
        <v>214</v>
      </c>
      <c r="C30" s="57"/>
      <c r="D30" s="57" t="s">
        <v>215</v>
      </c>
      <c r="E30" s="55">
        <v>154195300</v>
      </c>
      <c r="F30" s="56"/>
      <c r="G30" s="56">
        <v>154195300</v>
      </c>
    </row>
    <row r="31" spans="1:7" ht="14.25">
      <c r="A31" s="57" t="s">
        <v>197</v>
      </c>
      <c r="B31" s="57" t="s">
        <v>216</v>
      </c>
      <c r="C31" s="57" t="s">
        <v>208</v>
      </c>
      <c r="D31" s="57" t="s">
        <v>217</v>
      </c>
      <c r="E31" s="55">
        <v>154195300</v>
      </c>
      <c r="F31" s="56"/>
      <c r="G31" s="56">
        <v>154195300</v>
      </c>
    </row>
  </sheetData>
  <sheetProtection/>
  <mergeCells count="5">
    <mergeCell ref="A4:C4"/>
    <mergeCell ref="D4:D5"/>
    <mergeCell ref="E4:E5"/>
    <mergeCell ref="F4:G4"/>
    <mergeCell ref="A2:G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zoomScalePageLayoutView="0" workbookViewId="0" topLeftCell="A37">
      <selection activeCell="D7" sqref="D7:D16"/>
    </sheetView>
  </sheetViews>
  <sheetFormatPr defaultColWidth="9.00390625" defaultRowHeight="14.25"/>
  <cols>
    <col min="1" max="1" width="19.00390625" style="3" customWidth="1"/>
    <col min="2" max="2" width="18.00390625" style="7" customWidth="1"/>
    <col min="3" max="3" width="34.875" style="3" customWidth="1"/>
    <col min="4" max="4" width="32.125" style="1" customWidth="1"/>
    <col min="5" max="16384" width="9.00390625" style="1" customWidth="1"/>
  </cols>
  <sheetData>
    <row r="1" spans="1:4" ht="30.75" customHeight="1">
      <c r="A1" s="140" t="s">
        <v>222</v>
      </c>
      <c r="B1" s="141"/>
      <c r="C1" s="141"/>
      <c r="D1" s="141"/>
    </row>
    <row r="2" spans="1:4" ht="17.25" customHeight="1">
      <c r="A2" s="5"/>
      <c r="D2" s="49" t="s">
        <v>53</v>
      </c>
    </row>
    <row r="3" spans="1:4" s="2" customFormat="1" ht="26.25" customHeight="1">
      <c r="A3" s="142" t="s">
        <v>128</v>
      </c>
      <c r="B3" s="144" t="s">
        <v>129</v>
      </c>
      <c r="C3" s="144"/>
      <c r="D3" s="142" t="s">
        <v>130</v>
      </c>
    </row>
    <row r="4" spans="1:4" s="2" customFormat="1" ht="26.25" customHeight="1">
      <c r="A4" s="143"/>
      <c r="B4" s="25" t="s">
        <v>131</v>
      </c>
      <c r="C4" s="24" t="s">
        <v>132</v>
      </c>
      <c r="D4" s="143"/>
    </row>
    <row r="5" spans="1:4" s="2" customFormat="1" ht="28.5" customHeight="1">
      <c r="A5" s="147" t="s">
        <v>133</v>
      </c>
      <c r="B5" s="145" t="s">
        <v>134</v>
      </c>
      <c r="C5" s="146"/>
      <c r="D5" s="62">
        <f>SUM(D6,D18,D34)</f>
        <v>9572258.579999998</v>
      </c>
    </row>
    <row r="6" spans="1:4" ht="28.5" customHeight="1">
      <c r="A6" s="148"/>
      <c r="B6" s="26" t="s">
        <v>58</v>
      </c>
      <c r="C6" s="27" t="s">
        <v>59</v>
      </c>
      <c r="D6" s="60">
        <v>8497443.2</v>
      </c>
    </row>
    <row r="7" spans="1:4" ht="28.5" customHeight="1">
      <c r="A7" s="148"/>
      <c r="B7" s="28" t="s">
        <v>60</v>
      </c>
      <c r="C7" s="29" t="s">
        <v>61</v>
      </c>
      <c r="D7" s="61">
        <v>1141500</v>
      </c>
    </row>
    <row r="8" spans="1:4" ht="28.5" customHeight="1">
      <c r="A8" s="148"/>
      <c r="B8" s="28" t="s">
        <v>62</v>
      </c>
      <c r="C8" s="29" t="s">
        <v>63</v>
      </c>
      <c r="D8" s="61">
        <v>3520174</v>
      </c>
    </row>
    <row r="9" spans="1:4" ht="28.5" customHeight="1">
      <c r="A9" s="148"/>
      <c r="B9" s="28" t="s">
        <v>64</v>
      </c>
      <c r="C9" s="29" t="s">
        <v>65</v>
      </c>
      <c r="D9" s="61">
        <v>1661195</v>
      </c>
    </row>
    <row r="10" spans="1:4" ht="28.5" customHeight="1">
      <c r="A10" s="148"/>
      <c r="B10" s="28" t="s">
        <v>66</v>
      </c>
      <c r="C10" s="29" t="s">
        <v>67</v>
      </c>
      <c r="D10" s="61">
        <v>206700</v>
      </c>
    </row>
    <row r="11" spans="1:4" ht="28.5" customHeight="1">
      <c r="A11" s="148"/>
      <c r="B11" s="28" t="s">
        <v>68</v>
      </c>
      <c r="C11" s="29" t="s">
        <v>69</v>
      </c>
      <c r="D11" s="61">
        <v>664591.2</v>
      </c>
    </row>
    <row r="12" spans="1:4" ht="28.5" customHeight="1">
      <c r="A12" s="148"/>
      <c r="B12" s="28" t="s">
        <v>70</v>
      </c>
      <c r="C12" s="29" t="s">
        <v>71</v>
      </c>
      <c r="D12" s="61">
        <v>265836.48</v>
      </c>
    </row>
    <row r="13" spans="1:4" ht="28.5" customHeight="1">
      <c r="A13" s="148"/>
      <c r="B13" s="28" t="s">
        <v>72</v>
      </c>
      <c r="C13" s="29" t="s">
        <v>73</v>
      </c>
      <c r="D13" s="61">
        <v>404001.6</v>
      </c>
    </row>
    <row r="14" spans="1:4" ht="28.5" customHeight="1">
      <c r="A14" s="148"/>
      <c r="B14" s="28" t="s">
        <v>74</v>
      </c>
      <c r="C14" s="29" t="s">
        <v>75</v>
      </c>
      <c r="D14" s="61">
        <v>121200.48000000001</v>
      </c>
    </row>
    <row r="15" spans="1:4" ht="28.5" customHeight="1">
      <c r="A15" s="148"/>
      <c r="B15" s="28" t="s">
        <v>76</v>
      </c>
      <c r="C15" s="29" t="s">
        <v>77</v>
      </c>
      <c r="D15" s="61">
        <v>25188.440000000002</v>
      </c>
    </row>
    <row r="16" spans="1:4" ht="28.5" customHeight="1">
      <c r="A16" s="148"/>
      <c r="B16" s="28" t="s">
        <v>78</v>
      </c>
      <c r="C16" s="29" t="s">
        <v>79</v>
      </c>
      <c r="D16" s="61">
        <v>487056</v>
      </c>
    </row>
    <row r="17" spans="1:4" ht="28.5" customHeight="1">
      <c r="A17" s="148"/>
      <c r="B17" s="28" t="s">
        <v>80</v>
      </c>
      <c r="C17" s="29" t="s">
        <v>81</v>
      </c>
      <c r="D17" s="30"/>
    </row>
    <row r="18" spans="1:4" ht="28.5" customHeight="1">
      <c r="A18" s="148"/>
      <c r="B18" s="26" t="s">
        <v>82</v>
      </c>
      <c r="C18" s="27" t="s">
        <v>83</v>
      </c>
      <c r="D18" s="60">
        <v>889065.78</v>
      </c>
    </row>
    <row r="19" spans="1:4" ht="28.5" customHeight="1">
      <c r="A19" s="148"/>
      <c r="B19" s="28" t="s">
        <v>84</v>
      </c>
      <c r="C19" s="29" t="s">
        <v>85</v>
      </c>
      <c r="D19" s="61">
        <v>35600</v>
      </c>
    </row>
    <row r="20" spans="1:4" ht="28.5" customHeight="1">
      <c r="A20" s="148"/>
      <c r="B20" s="28" t="s">
        <v>86</v>
      </c>
      <c r="C20" s="29" t="s">
        <v>87</v>
      </c>
      <c r="D20" s="61">
        <v>48400</v>
      </c>
    </row>
    <row r="21" spans="1:4" ht="28.5" customHeight="1">
      <c r="A21" s="148"/>
      <c r="B21" s="28" t="s">
        <v>88</v>
      </c>
      <c r="C21" s="29" t="s">
        <v>89</v>
      </c>
      <c r="D21" s="61">
        <v>24600</v>
      </c>
    </row>
    <row r="22" spans="1:4" ht="28.5" customHeight="1">
      <c r="A22" s="148"/>
      <c r="B22" s="28" t="s">
        <v>90</v>
      </c>
      <c r="C22" s="29" t="s">
        <v>91</v>
      </c>
      <c r="D22" s="30"/>
    </row>
    <row r="23" spans="1:4" ht="28.5" customHeight="1">
      <c r="A23" s="148"/>
      <c r="B23" s="28" t="s">
        <v>92</v>
      </c>
      <c r="C23" s="29" t="s">
        <v>93</v>
      </c>
      <c r="D23" s="30"/>
    </row>
    <row r="24" spans="1:4" ht="28.5" customHeight="1">
      <c r="A24" s="148"/>
      <c r="B24" s="28" t="s">
        <v>94</v>
      </c>
      <c r="C24" s="29" t="s">
        <v>95</v>
      </c>
      <c r="D24" s="30">
        <v>9900</v>
      </c>
    </row>
    <row r="25" spans="1:4" ht="28.5" customHeight="1">
      <c r="A25" s="148"/>
      <c r="B25" s="28" t="s">
        <v>96</v>
      </c>
      <c r="C25" s="29" t="s">
        <v>97</v>
      </c>
      <c r="D25" s="30"/>
    </row>
    <row r="26" spans="1:4" ht="28.5" customHeight="1">
      <c r="A26" s="148"/>
      <c r="B26" s="28" t="s">
        <v>98</v>
      </c>
      <c r="C26" s="29" t="s">
        <v>99</v>
      </c>
      <c r="D26" s="30">
        <v>18000</v>
      </c>
    </row>
    <row r="27" spans="1:4" ht="28.5" customHeight="1">
      <c r="A27" s="148"/>
      <c r="B27" s="28" t="s">
        <v>100</v>
      </c>
      <c r="C27" s="29" t="s">
        <v>101</v>
      </c>
      <c r="D27" s="61">
        <v>12920</v>
      </c>
    </row>
    <row r="28" spans="1:4" ht="28.5" customHeight="1">
      <c r="A28" s="148"/>
      <c r="B28" s="28" t="s">
        <v>102</v>
      </c>
      <c r="C28" s="29" t="s">
        <v>103</v>
      </c>
      <c r="D28" s="61">
        <v>1760</v>
      </c>
    </row>
    <row r="29" spans="1:4" ht="28.5" customHeight="1">
      <c r="A29" s="148"/>
      <c r="B29" s="28" t="s">
        <v>104</v>
      </c>
      <c r="C29" s="29" t="s">
        <v>105</v>
      </c>
      <c r="D29" s="61">
        <v>88193.78</v>
      </c>
    </row>
    <row r="30" spans="1:4" ht="28.5" customHeight="1">
      <c r="A30" s="148"/>
      <c r="B30" s="28" t="s">
        <v>106</v>
      </c>
      <c r="C30" s="29" t="s">
        <v>107</v>
      </c>
      <c r="D30" s="61">
        <v>91392</v>
      </c>
    </row>
    <row r="31" spans="1:4" ht="28.5" customHeight="1">
      <c r="A31" s="148"/>
      <c r="B31" s="28" t="s">
        <v>108</v>
      </c>
      <c r="C31" s="29" t="s">
        <v>109</v>
      </c>
      <c r="D31" s="61">
        <v>56460</v>
      </c>
    </row>
    <row r="32" spans="1:4" ht="28.5" customHeight="1">
      <c r="A32" s="148"/>
      <c r="B32" s="28" t="s">
        <v>110</v>
      </c>
      <c r="C32" s="29" t="s">
        <v>111</v>
      </c>
      <c r="D32" s="30"/>
    </row>
    <row r="33" spans="1:4" ht="28.5" customHeight="1">
      <c r="A33" s="148"/>
      <c r="B33" s="28" t="s">
        <v>112</v>
      </c>
      <c r="C33" s="29" t="s">
        <v>113</v>
      </c>
      <c r="D33" s="30">
        <v>501840</v>
      </c>
    </row>
    <row r="34" spans="1:4" ht="28.5" customHeight="1">
      <c r="A34" s="148"/>
      <c r="B34" s="26" t="s">
        <v>114</v>
      </c>
      <c r="C34" s="27" t="s">
        <v>115</v>
      </c>
      <c r="D34" s="60">
        <v>185749.6</v>
      </c>
    </row>
    <row r="35" spans="1:4" ht="28.5" customHeight="1">
      <c r="A35" s="148"/>
      <c r="B35" s="28" t="s">
        <v>116</v>
      </c>
      <c r="C35" s="29" t="s">
        <v>117</v>
      </c>
      <c r="D35" s="30"/>
    </row>
    <row r="36" spans="1:4" ht="28.5" customHeight="1">
      <c r="A36" s="148"/>
      <c r="B36" s="28" t="s">
        <v>118</v>
      </c>
      <c r="C36" s="29" t="s">
        <v>119</v>
      </c>
      <c r="D36" s="61">
        <v>185329.6</v>
      </c>
    </row>
    <row r="37" spans="1:4" ht="28.5" customHeight="1">
      <c r="A37" s="149"/>
      <c r="B37" s="28" t="s">
        <v>120</v>
      </c>
      <c r="C37" s="29" t="s">
        <v>121</v>
      </c>
      <c r="D37" s="61">
        <v>420</v>
      </c>
    </row>
    <row r="38" ht="28.5" customHeight="1"/>
  </sheetData>
  <sheetProtection/>
  <mergeCells count="6">
    <mergeCell ref="A1:D1"/>
    <mergeCell ref="D3:D4"/>
    <mergeCell ref="A3:A4"/>
    <mergeCell ref="B3:C3"/>
    <mergeCell ref="B5:C5"/>
    <mergeCell ref="A5:A3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23.875" style="4" customWidth="1"/>
    <col min="2" max="2" width="21.00390625" style="4" customWidth="1"/>
    <col min="3" max="3" width="20.50390625" style="4" customWidth="1"/>
    <col min="4" max="4" width="22.50390625" style="4" customWidth="1"/>
    <col min="5" max="16384" width="9.00390625" style="4" customWidth="1"/>
  </cols>
  <sheetData>
    <row r="1" spans="1:4" ht="32.25" customHeight="1">
      <c r="A1" s="150" t="s">
        <v>223</v>
      </c>
      <c r="B1" s="151"/>
      <c r="C1" s="151"/>
      <c r="D1" s="151"/>
    </row>
    <row r="2" spans="1:4" ht="22.5" customHeight="1">
      <c r="A2" s="107"/>
      <c r="B2" s="107"/>
      <c r="C2" s="107"/>
      <c r="D2" s="108" t="s">
        <v>53</v>
      </c>
    </row>
    <row r="3" spans="1:4" ht="44.25" customHeight="1">
      <c r="A3" s="109" t="s">
        <v>51</v>
      </c>
      <c r="B3" s="109" t="s">
        <v>126</v>
      </c>
      <c r="C3" s="109" t="s">
        <v>49</v>
      </c>
      <c r="D3" s="110" t="s">
        <v>39</v>
      </c>
    </row>
    <row r="4" spans="1:4" ht="53.25" customHeight="1">
      <c r="A4" s="111" t="s">
        <v>50</v>
      </c>
      <c r="B4" s="111">
        <f>SUM(B5:B8)</f>
        <v>250220</v>
      </c>
      <c r="C4" s="112">
        <f>SUM(C5:C8)</f>
        <v>250220</v>
      </c>
      <c r="D4" s="112">
        <v>0</v>
      </c>
    </row>
    <row r="5" spans="1:4" ht="53.25" customHeight="1">
      <c r="A5" s="111" t="s">
        <v>41</v>
      </c>
      <c r="B5" s="113"/>
      <c r="C5" s="113"/>
      <c r="D5" s="113"/>
    </row>
    <row r="6" spans="1:4" ht="53.25" customHeight="1">
      <c r="A6" s="111" t="s">
        <v>42</v>
      </c>
      <c r="B6" s="6">
        <v>193760</v>
      </c>
      <c r="C6" s="6">
        <v>193760</v>
      </c>
      <c r="D6" s="6">
        <v>0</v>
      </c>
    </row>
    <row r="7" spans="1:4" ht="53.25" customHeight="1">
      <c r="A7" s="114" t="s">
        <v>43</v>
      </c>
      <c r="B7" s="6"/>
      <c r="C7" s="6"/>
      <c r="D7" s="6"/>
    </row>
    <row r="8" spans="1:4" ht="53.25" customHeight="1">
      <c r="A8" s="114" t="s">
        <v>52</v>
      </c>
      <c r="B8" s="6">
        <v>56460</v>
      </c>
      <c r="C8" s="6">
        <v>56460</v>
      </c>
      <c r="D8" s="6">
        <v>0</v>
      </c>
    </row>
  </sheetData>
  <sheetProtection/>
  <mergeCells count="1"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PageLayoutView="0" workbookViewId="0" topLeftCell="A1">
      <selection activeCell="E16" sqref="E16"/>
    </sheetView>
  </sheetViews>
  <sheetFormatPr defaultColWidth="9.00390625" defaultRowHeight="14.25"/>
  <cols>
    <col min="1" max="3" width="6.375" style="0" customWidth="1"/>
    <col min="4" max="5" width="12.125" style="0" customWidth="1"/>
    <col min="6" max="7" width="16.00390625" style="0" customWidth="1"/>
  </cols>
  <sheetData>
    <row r="1" spans="1:7" ht="32.25" customHeight="1">
      <c r="A1" s="152" t="s">
        <v>224</v>
      </c>
      <c r="B1" s="153"/>
      <c r="C1" s="153"/>
      <c r="D1" s="153"/>
      <c r="E1" s="153"/>
      <c r="F1" s="153"/>
      <c r="G1" s="153"/>
    </row>
    <row r="2" ht="24" customHeight="1">
      <c r="G2" s="50" t="s">
        <v>125</v>
      </c>
    </row>
    <row r="3" spans="1:7" ht="18.75" customHeight="1">
      <c r="A3" s="154" t="s">
        <v>122</v>
      </c>
      <c r="B3" s="154"/>
      <c r="C3" s="154"/>
      <c r="D3" s="154"/>
      <c r="E3" s="154" t="s">
        <v>46</v>
      </c>
      <c r="F3" s="154" t="s">
        <v>123</v>
      </c>
      <c r="G3" s="154" t="s">
        <v>124</v>
      </c>
    </row>
    <row r="4" spans="1:7" ht="18.75" customHeight="1">
      <c r="A4" s="154" t="s">
        <v>27</v>
      </c>
      <c r="B4" s="154"/>
      <c r="C4" s="154"/>
      <c r="D4" s="154" t="s">
        <v>28</v>
      </c>
      <c r="E4" s="154"/>
      <c r="F4" s="154"/>
      <c r="G4" s="154"/>
    </row>
    <row r="5" spans="1:7" ht="18.75" customHeight="1">
      <c r="A5" s="21" t="s">
        <v>31</v>
      </c>
      <c r="B5" s="21" t="s">
        <v>32</v>
      </c>
      <c r="C5" s="21" t="s">
        <v>33</v>
      </c>
      <c r="D5" s="154"/>
      <c r="E5" s="154"/>
      <c r="F5" s="154"/>
      <c r="G5" s="154"/>
    </row>
    <row r="6" spans="1:7" ht="14.25">
      <c r="A6" s="20"/>
      <c r="B6" s="20"/>
      <c r="C6" s="20"/>
      <c r="D6" s="23" t="s">
        <v>127</v>
      </c>
      <c r="E6" s="20"/>
      <c r="F6" s="20"/>
      <c r="G6" s="20"/>
    </row>
    <row r="7" spans="1:7" ht="14.25">
      <c r="A7" s="22"/>
      <c r="B7" s="22"/>
      <c r="C7" s="22"/>
      <c r="D7" s="22"/>
      <c r="E7" s="22"/>
      <c r="F7" s="22"/>
      <c r="G7" s="22"/>
    </row>
    <row r="8" spans="1:7" ht="14.25">
      <c r="A8" s="22"/>
      <c r="B8" s="22"/>
      <c r="C8" s="22"/>
      <c r="D8" s="22"/>
      <c r="E8" s="22"/>
      <c r="F8" s="22"/>
      <c r="G8" s="22"/>
    </row>
    <row r="9" spans="1:7" ht="14.25">
      <c r="A9" s="22"/>
      <c r="B9" s="22"/>
      <c r="C9" s="22"/>
      <c r="D9" s="22"/>
      <c r="E9" s="22"/>
      <c r="F9" s="22"/>
      <c r="G9" s="22"/>
    </row>
    <row r="10" spans="1:7" ht="14.25">
      <c r="A10" s="22"/>
      <c r="B10" s="22"/>
      <c r="C10" s="22"/>
      <c r="D10" s="22"/>
      <c r="E10" s="22"/>
      <c r="F10" s="22"/>
      <c r="G10" s="22"/>
    </row>
    <row r="11" spans="1:7" ht="14.25">
      <c r="A11" s="22"/>
      <c r="B11" s="22"/>
      <c r="C11" s="22"/>
      <c r="D11" s="22"/>
      <c r="E11" s="22"/>
      <c r="F11" s="22"/>
      <c r="G11" s="22"/>
    </row>
    <row r="12" spans="1:7" ht="14.25">
      <c r="A12" s="22"/>
      <c r="B12" s="22"/>
      <c r="C12" s="22"/>
      <c r="D12" s="22"/>
      <c r="E12" s="22"/>
      <c r="F12" s="22"/>
      <c r="G12" s="22"/>
    </row>
    <row r="13" spans="1:7" ht="14.25">
      <c r="A13" s="22"/>
      <c r="B13" s="22"/>
      <c r="C13" s="22"/>
      <c r="D13" s="22"/>
      <c r="E13" s="22"/>
      <c r="F13" s="22"/>
      <c r="G13" s="22"/>
    </row>
    <row r="14" spans="1:7" ht="14.25">
      <c r="A14" s="22"/>
      <c r="B14" s="22"/>
      <c r="C14" s="22"/>
      <c r="D14" s="22"/>
      <c r="E14" s="22"/>
      <c r="F14" s="22"/>
      <c r="G14" s="22"/>
    </row>
    <row r="15" spans="1:7" ht="14.25">
      <c r="A15" s="22"/>
      <c r="B15" s="22"/>
      <c r="C15" s="22"/>
      <c r="D15" s="22"/>
      <c r="E15" s="22"/>
      <c r="F15" s="22"/>
      <c r="G15" s="22"/>
    </row>
  </sheetData>
  <sheetProtection/>
  <mergeCells count="7">
    <mergeCell ref="A1:G1"/>
    <mergeCell ref="A3:D3"/>
    <mergeCell ref="E3:E5"/>
    <mergeCell ref="F3:F5"/>
    <mergeCell ref="G3:G5"/>
    <mergeCell ref="A4:C4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2018-01-31T06:26:50Z</cp:lastPrinted>
  <dcterms:modified xsi:type="dcterms:W3CDTF">2018-01-29T22:38:39Z</dcterms:modified>
  <cp:category/>
  <cp:version/>
  <cp:contentType/>
  <cp:contentStatus/>
</cp:coreProperties>
</file>