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firstSheet="11"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 sheetId="13" r:id="rId13"/>
  </sheets>
  <definedNames>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<sst xmlns="http://schemas.openxmlformats.org/spreadsheetml/2006/main" count="914" uniqueCount="521">
  <si>
    <t>附件1-1</t>
  </si>
  <si>
    <t xml:space="preserve"> </t>
  </si>
  <si>
    <t>2021年北京市门头沟区城市管理委员会部门收支总体情况表</t>
  </si>
  <si>
    <t>单位：元</t>
  </si>
  <si>
    <t>收                     入</t>
  </si>
  <si>
    <t>经费拨款</t>
  </si>
  <si>
    <t>支                        出</t>
  </si>
  <si>
    <t>项                    目</t>
  </si>
  <si>
    <t>收入数</t>
  </si>
  <si>
    <t>项             目</t>
  </si>
  <si>
    <t>支出数</t>
  </si>
  <si>
    <t>本年收入合计</t>
  </si>
  <si>
    <t>本年支出合计</t>
  </si>
  <si>
    <t>用事业基金弥补收支差额</t>
  </si>
  <si>
    <t>上年结转</t>
  </si>
  <si>
    <t>结转下年</t>
  </si>
  <si>
    <t>收   入   总    计</t>
  </si>
  <si>
    <t>支    出    总    计</t>
  </si>
  <si>
    <t>附件1-2</t>
  </si>
  <si>
    <t>2021年北京市门头沟区城市管理委员会部门收入总体情况表</t>
  </si>
  <si>
    <t xml:space="preserve">  一、财政拨款</t>
  </si>
  <si>
    <t xml:space="preserve">  其中：一般公共预算收入</t>
  </si>
  <si>
    <t xml:space="preserve">        政府性基金预算收入</t>
  </si>
  <si>
    <t xml:space="preserve">        国有资本经营预算收入</t>
  </si>
  <si>
    <t xml:space="preserve">  二、纳入财政专户管理的事业收入</t>
  </si>
  <si>
    <t xml:space="preserve">  三、上级补助收入</t>
  </si>
  <si>
    <t xml:space="preserve">  四、事业收入（不含专户管理的事业收入）</t>
  </si>
  <si>
    <t xml:space="preserve">  五、事业单位经营收入</t>
  </si>
  <si>
    <t xml:space="preserve">  六、附属单位上缴收入</t>
  </si>
  <si>
    <t xml:space="preserve">  七、其他收入</t>
  </si>
  <si>
    <t>附件1-3</t>
  </si>
  <si>
    <t>2021年北京市门头沟区城市管理委员会部门支出总体情况表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</si>
  <si>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</si>
  <si>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</si>
  <si>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</si>
  <si>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</si>
  <si>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</si>
  <si>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</si>
  <si>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</si>
  <si>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</si>
  <si>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</si>
  <si>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</si>
  <si>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</si>
  <si>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</si>
  <si>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</si>
  <si>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</si>
  <si>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</si>
  <si>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</si>
  <si>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</si>
  <si>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</si>
  <si>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</si>
  <si>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</si>
  <si>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</si>
  <si>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</si>
  <si>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</si>
  <si>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</si>
  <si>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</si>
  <si>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</si>
  <si>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</si>
  <si>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</si>
  <si>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</si>
  <si>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</si>
  <si>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</si>
  <si>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2021年北京市门头沟区城市管理委员会部门财政拨款收支总体情况表</t>
  </si>
  <si>
    <t>支                    出</t>
  </si>
  <si>
    <t>收入来源性质</t>
  </si>
  <si>
    <t>收入金额</t>
  </si>
  <si>
    <t>支出科目编码</t>
  </si>
  <si>
    <t>支出科目名称</t>
  </si>
  <si>
    <t>支出合计</t>
  </si>
  <si>
    <t>按支出内容分</t>
  </si>
  <si>
    <t>按照资金性质分</t>
  </si>
  <si>
    <t>类</t>
  </si>
  <si>
    <t>款</t>
  </si>
  <si>
    <t>项</t>
  </si>
  <si>
    <t>基本支出</t>
  </si>
  <si>
    <t>项目支出</t>
  </si>
  <si>
    <t>一般公共预算</t>
  </si>
  <si>
    <t>政府性基金预算</t>
  </si>
  <si>
    <t>国有资本经营预算</t>
  </si>
  <si>
    <t>财政拨款收入  合计</t>
  </si>
  <si>
    <t>财政拨款支出  合计</t>
  </si>
  <si>
    <t>其中：一般公共预算收入</t>
  </si>
  <si>
    <t>201</t>
  </si>
  <si>
    <t xml:space="preserve">      政府性基金预算收入</t>
  </si>
  <si>
    <t>03</t>
  </si>
  <si>
    <t xml:space="preserve">      国有资本经营预算收入</t>
  </si>
  <si>
    <t>50</t>
  </si>
  <si>
    <t>事业运行</t>
  </si>
  <si>
    <t>99</t>
  </si>
  <si>
    <t>其他一般公共服务支出</t>
  </si>
  <si>
    <t>208</t>
  </si>
  <si>
    <t>05</t>
  </si>
  <si>
    <t>01</t>
  </si>
  <si>
    <t>行政单位离退休</t>
  </si>
  <si>
    <t>02</t>
  </si>
  <si>
    <t>事业单位离退休</t>
  </si>
  <si>
    <t>211</t>
  </si>
  <si>
    <t>大气</t>
  </si>
  <si>
    <t>10</t>
  </si>
  <si>
    <t>能源节约利用</t>
  </si>
  <si>
    <t>212</t>
  </si>
  <si>
    <t>行政运行</t>
  </si>
  <si>
    <t>其他城乡社区管理事务支出</t>
  </si>
  <si>
    <t>其他城乡社区公共设施支出</t>
  </si>
  <si>
    <t>城乡社区环境卫生</t>
  </si>
  <si>
    <t>08</t>
  </si>
  <si>
    <t>征地和拆迁补偿支出</t>
  </si>
  <si>
    <t>城市建设支出</t>
  </si>
  <si>
    <t>13</t>
  </si>
  <si>
    <t>城市公共设施</t>
  </si>
  <si>
    <t>其他城乡社区支出</t>
  </si>
  <si>
    <t>附件2-2</t>
  </si>
  <si>
    <t>2021年北京市门头沟区城市管理委员会部门一般公共预算支出情况表（功能分类科目）</t>
  </si>
  <si>
    <t>合 计</t>
  </si>
  <si>
    <t>　03</t>
  </si>
  <si>
    <t>　　50</t>
  </si>
  <si>
    <t>　　　201</t>
  </si>
  <si>
    <t>　　　03</t>
  </si>
  <si>
    <t>　　　50</t>
  </si>
  <si>
    <t>　99</t>
  </si>
  <si>
    <t>　　99</t>
  </si>
  <si>
    <t>　　　99</t>
  </si>
  <si>
    <t>　05</t>
  </si>
  <si>
    <t>　　01</t>
  </si>
  <si>
    <t>　　　208</t>
  </si>
  <si>
    <t>　　　05</t>
  </si>
  <si>
    <t>　　　01</t>
  </si>
  <si>
    <t>　　02</t>
  </si>
  <si>
    <t>　　　02</t>
  </si>
  <si>
    <t>　　　211</t>
  </si>
  <si>
    <t>　10</t>
  </si>
  <si>
    <t>　　　10</t>
  </si>
  <si>
    <t>　01</t>
  </si>
  <si>
    <t>　　　212</t>
  </si>
  <si>
    <r>
      <t>附件2-</t>
    </r>
    <r>
      <rPr>
        <sz val="10"/>
        <rFont val="宋体"/>
        <family val="0"/>
      </rPr>
      <t>3</t>
    </r>
  </si>
  <si>
    <t>2021年北京市门头沟区城市管理委员会部门一般公共预
算基本支出情况表（经济分类科目）</t>
  </si>
  <si>
    <t>单位:元</t>
  </si>
  <si>
    <t>支出科目</t>
  </si>
  <si>
    <t>科目编码</t>
  </si>
  <si>
    <t>科目名称</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</si>
  <si>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</si>
  <si>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</si>
  <si>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</si>
  <si>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</si>
  <si>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</si>
  <si>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</si>
  <si>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</si>
  <si>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</si>
  <si>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</si>
  <si>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</si>
  <si>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</si>
  <si>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</si>
  <si>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</si>
  <si>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</si>
  <si>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</si>
  <si>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</si>
  <si>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</si>
  <si>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</si>
  <si>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</si>
  <si>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</si>
  <si>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</si>
  <si>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</si>
  <si>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</si>
  <si>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</si>
  <si>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</si>
  <si>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</si>
  <si>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</si>
  <si>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</si>
  <si>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</si>
  <si>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</si>
  <si>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</si>
  <si>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</si>
  <si>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</si>
  <si>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</si>
  <si>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</si>
  <si>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</si>
  <si>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</si>
  <si>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</si>
  <si>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</si>
  <si>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</si>
  <si>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</si>
  <si>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</si>
  <si>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</si>
  <si>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</si>
  <si>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</si>
  <si>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</si>
  <si>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</si>
  <si>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</si>
  <si>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</si>
  <si>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</si>
  <si>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</si>
  <si>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</si>
  <si>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</si>
  <si>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</si>
  <si>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</si>
  <si>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</si>
  <si>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</si>
  <si>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</si>
  <si>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</si>
  <si>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</si>
  <si>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</si>
  <si>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</si>
  <si>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</si>
  <si>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</si>
  <si>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</si>
  <si>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2021年北京市门头沟区城市管理委员会部门一般公共预算项目支出情况表（经济分类科目）</t>
  </si>
  <si>
    <t>合  计</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</si>
  <si>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</si>
  <si>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</si>
  <si>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</si>
  <si>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</si>
  <si>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</si>
  <si>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</si>
  <si>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</si>
  <si>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</si>
  <si>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</si>
  <si>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</si>
  <si>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</si>
  <si>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</si>
  <si>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</si>
  <si>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</si>
  <si>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</si>
  <si>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</si>
  <si>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</si>
  <si>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</si>
  <si>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</si>
  <si>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</si>
  <si>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</si>
  <si>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</si>
  <si>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</si>
  <si>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</si>
  <si>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</si>
  <si>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</si>
  <si>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</si>
  <si>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</si>
  <si>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</si>
  <si>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</si>
  <si>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</si>
  <si>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</si>
  <si>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</si>
  <si>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</si>
  <si>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</si>
  <si>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</si>
  <si>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</si>
  <si>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</si>
  <si>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</si>
  <si>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</si>
  <si>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</si>
  <si>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</si>
  <si>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</si>
  <si>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</si>
  <si>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</si>
  <si>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</si>
  <si>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</si>
  <si>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</si>
  <si>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</si>
  <si>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</si>
  <si>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</si>
  <si>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</si>
  <si>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</si>
  <si>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</si>
  <si>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</si>
  <si>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</si>
  <si>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</si>
  <si>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</si>
  <si>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</si>
  <si>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</si>
  <si>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</si>
  <si>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</si>
  <si>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</si>
  <si>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</si>
  <si>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</si>
  <si>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</si>
  <si>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</si>
  <si>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</si>
  <si>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</si>
  <si>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</si>
  <si>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</si>
  <si>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</si>
  <si>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</si>
  <si>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</si>
  <si>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</si>
  <si>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</si>
  <si>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</si>
  <si>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</si>
  <si>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</si>
  <si>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</si>
  <si>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</si>
  <si>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</si>
  <si>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</si>
  <si>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</si>
  <si>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</si>
  <si>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</si>
  <si>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</si>
  <si>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</si>
  <si>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</si>
  <si>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</si>
  <si>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</si>
  <si>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</si>
  <si>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附件2-5</t>
  </si>
  <si>
    <t>2021年北京市门头沟区城市管理委员会部门“三公经费”财政拨款情况表</t>
  </si>
  <si>
    <t>项目名称</t>
  </si>
  <si>
    <t>2021年</t>
  </si>
  <si>
    <t>2020年</t>
  </si>
  <si>
    <t>增减额</t>
  </si>
  <si>
    <t>合计</t>
  </si>
  <si>
    <t>因公出国（境）费用</t>
  </si>
  <si>
    <t>公务接待费</t>
  </si>
  <si>
    <t>公务用车购置费</t>
  </si>
  <si>
    <t>公务用车运行费</t>
  </si>
  <si>
    <t>附件2-6</t>
  </si>
  <si>
    <t>2021年北京市门头沟区城市管理委员会部门政府性基金预算支出情况表</t>
  </si>
  <si>
    <t>其中：区级财力支出</t>
  </si>
  <si>
    <t>市级专项转移支付支出</t>
  </si>
  <si>
    <t>　08</t>
  </si>
  <si>
    <t>　　　08</t>
  </si>
  <si>
    <t>　　03</t>
  </si>
  <si>
    <t>　13</t>
  </si>
  <si>
    <t>　　　13</t>
  </si>
  <si>
    <t>附件2-7</t>
  </si>
  <si>
    <t>2021年北京市门头沟区城市管理委员会部门国有资本经营预算支出情况表</t>
  </si>
  <si>
    <t>附件2-8</t>
  </si>
  <si>
    <t>2021年北京市门头沟区城市管理委员会部门政府采购意向公开财政拨款明细表</t>
  </si>
  <si>
    <t>序号</t>
  </si>
  <si>
    <t>采购需求概况</t>
  </si>
  <si>
    <t>资金性质</t>
  </si>
  <si>
    <t>预计采购时间
（填写到月）</t>
  </si>
  <si>
    <t>备注</t>
  </si>
  <si>
    <t>政府采购金额</t>
  </si>
  <si>
    <t>国有资金经营预算</t>
  </si>
  <si>
    <t>S1线门头沟段城市景观提升工程</t>
  </si>
  <si>
    <t>门头沟区城子街道广场社区4号楼南侧停车场工程（一次重新招标）</t>
  </si>
  <si>
    <t>2021年购买第三方专业检查经费项目</t>
  </si>
  <si>
    <t>滨河西区避风阁、月季园东里门窗整治工程</t>
  </si>
  <si>
    <t>城市道路步行、自行车路权保障工程</t>
  </si>
  <si>
    <t>2021年有路无灯工程</t>
  </si>
  <si>
    <t>2021年畅通工程</t>
  </si>
  <si>
    <t>2021年城市管理网格化分中心系统建设项目</t>
  </si>
  <si>
    <t>2021年门头沟区专职网格化城市管理监督员项目</t>
  </si>
  <si>
    <t>巡管养系统城市设施基础数据普查采集费用项目</t>
  </si>
  <si>
    <t>注：本次公开的采购意向是本单位政府采购工作的初步安排，具体采购项目情况以相关采购公告和采购文件为准。</t>
  </si>
  <si>
    <t>附件2-9</t>
  </si>
  <si>
    <t>2021年北京市门头沟区城市管理委员会部门政府购买服务财政拨款明细表</t>
  </si>
  <si>
    <t>购买服务目录</t>
  </si>
  <si>
    <t>政府购买服务一级目录</t>
  </si>
  <si>
    <t>政府购买服务二级目录</t>
  </si>
  <si>
    <t>政府购买服务三级目录</t>
  </si>
  <si>
    <t>内容</t>
  </si>
  <si>
    <t>政府购买服务金额</t>
  </si>
  <si>
    <t>2021年聘请专业队伍实施环境建设检查项目</t>
  </si>
  <si>
    <t>基本公共服务</t>
  </si>
  <si>
    <t>城市维护</t>
  </si>
  <si>
    <t>环境建设、环境布置服务</t>
  </si>
  <si>
    <t>2021年聘请专业队伍实施环境满意度调查项目</t>
  </si>
  <si>
    <r>
      <t>附件2-</t>
    </r>
    <r>
      <rPr>
        <sz val="10"/>
        <rFont val="宋体"/>
        <family val="0"/>
      </rPr>
      <t>10</t>
    </r>
  </si>
  <si>
    <t>2020年门头沟区城市管理委员会部门项目支出绩效目标明细表</t>
  </si>
  <si>
    <t>资金来源</t>
  </si>
  <si>
    <t>项目绩效目标</t>
  </si>
  <si>
    <t>金额</t>
  </si>
  <si>
    <t>2021年办公楼运行费（水、电、物业、保洁）项目</t>
  </si>
  <si>
    <t>区级预算资金</t>
  </si>
  <si>
    <t>保障机关办公正常运行。</t>
  </si>
  <si>
    <t>2021年援藏干部工作经费项目</t>
  </si>
  <si>
    <t>保障援藏干部权益。</t>
  </si>
  <si>
    <t>设施电费</t>
  </si>
  <si>
    <t>保障办公正常运行。</t>
  </si>
  <si>
    <t>办公取暖费</t>
  </si>
  <si>
    <t>专用材料费</t>
  </si>
  <si>
    <t>对中心厂区4-11月进行灭蝇及除臭作业，确保中心空气质量达标，防止蚊蝇滋生，白色污染防治</t>
  </si>
  <si>
    <t>沼气站托管费</t>
  </si>
  <si>
    <t>确保沼气收集系统完好</t>
  </si>
  <si>
    <t>环境监测及信息公开、在线监测维护</t>
  </si>
  <si>
    <t>环境监测，保护生态</t>
  </si>
  <si>
    <t>渗沥液处理站托管运行</t>
  </si>
  <si>
    <t>履行环境保护义务,渗沥液处理站有效运行</t>
  </si>
  <si>
    <t>渗沥液调节池除臭系统运行</t>
  </si>
  <si>
    <t>履行环境保护义务,控制空气质量,确保沼气利用及填埋区安全</t>
  </si>
  <si>
    <t>小圆泵房人员工资</t>
  </si>
  <si>
    <t>确保中心正常供水</t>
  </si>
  <si>
    <t>协管员队伍管理</t>
  </si>
  <si>
    <t>强化道路停车监督管理，坚持“有偿使用、共享利用、严格执法、社会共治”，遵循“停车入位、停车收费、违停受罚”的基本要求，促进门头沟区综合交通体系协调、可持续发展。</t>
  </si>
  <si>
    <t>一期路侧停车网费</t>
  </si>
  <si>
    <t>保障工作运行</t>
  </si>
  <si>
    <t>2021年长安街中国结安装、拆除项目</t>
  </si>
  <si>
    <t xml:space="preserve">1、做好我区长安街延线景观照明工程，根据区政府工作安排，拟对长安街延线可视范围及部分重点区域建（构）筑物进行亮化，打造现代、时尚、温馨的夜间城市景观，使我区门城地区更加亮丽。
2、做好我区景观照明工程，根据市重大宣传环境布置联席会议办公室下发《关于有序撤除国庆70周年宣传环境布置的通知》，进行2020年春节、国庆中国结布置（拆除、安装、运输）工作，打造现代、时尚、温馨的夜间城市景观，使我区门城地区更加亮丽。
</t>
  </si>
  <si>
    <t>建全完善城乡环境问题发现机制、督办机制和落实机制，全面提升市民环境满意度，有针对性的改善我区城市环境面貌。</t>
  </si>
  <si>
    <t>通过检查考核及对脏乱点进行媒体曝光，逐渐提升我区整体环境建设水平。</t>
  </si>
  <si>
    <t>门城湖公园景观照明及喷泉工程项目结算尾款</t>
  </si>
  <si>
    <t>结算尾款</t>
  </si>
  <si>
    <t>城市市容环卫工作作为门头沟区“创城”工作中的重要内容，区城管委积极组织开展工作，出台包括《门头沟区农村地区生活垃圾分类与资源化利用示范区创建三年行动计划（2017—2019年）》、《关于全面推进生活垃圾强制分类和示范片区创建工作的通知》、《门头沟区2018年垃圾分类示范片区创建工作推进方案》、《门头沟区再生资源回收体系建设实施方案》等相关文件。为贯彻文件要求，将垃圾分类与环境卫生提升工作落到实处，区城管委拟聘请第三方机构，对市容环卫工作各项内容进行第三方监督检查，并将检查结果纳入环境办考评体系，全面提高全区固废、环境卫生及渣土管理水平。</t>
  </si>
  <si>
    <t>一期路侧停车运营</t>
  </si>
  <si>
    <t>满足居民停车需求，保障停车场正常运转</t>
  </si>
  <si>
    <t>76号院租赁费</t>
  </si>
  <si>
    <t>及时支付业永安煤炭销售公司房屋及土地租赁费用。</t>
  </si>
  <si>
    <t>2021城市照明电费项目</t>
  </si>
  <si>
    <t>保障居民出行，亮化城市夜景</t>
  </si>
  <si>
    <t>2021年桥梁、道路、路灯、景观灯养护费</t>
  </si>
  <si>
    <t>保障城市基础设施正常运转</t>
  </si>
  <si>
    <t>2021年门头沟区农村地区太阳能路灯养护和维修项目</t>
  </si>
  <si>
    <t>新农村建设基础设施服务队对我区农村地区太阳能路灯进行巡查检修工作，加强夜间巡视，发现问题及时维修，保障农村居民夜晚出行，助力我区创建文明城区工作。</t>
  </si>
  <si>
    <t>2021年门头沟区城乡环境建设资金</t>
  </si>
  <si>
    <t>深入落实生态涵养发展区功能定位，着力加强城乡管理保障和改善，解决一批群众最关心的“惠民利民”工程，为建设一个秩序井然、环境优美、社会和谐、城景相融、山水环绕、休闲宜居的美好门头沟做出贡献。</t>
  </si>
  <si>
    <t>2021年行政许可证件印制费用</t>
  </si>
  <si>
    <t>拟安排资金预计于2020年中完成购买行政许可模板</t>
  </si>
  <si>
    <t xml:space="preserve">燃气安全行业检查 </t>
  </si>
  <si>
    <t>为保证我区燃气运行安全，有效控制我区液化气质量。</t>
  </si>
  <si>
    <t>精简区级网格监督员队伍，强化区级监督指导职能，推进管理重心下移，以网格化城市管理工作为抓手提升城市精细化服务管理水平。</t>
  </si>
  <si>
    <t>提升大数据管理水平</t>
  </si>
  <si>
    <t>渗沥液收集区清淤项目（质保金）</t>
  </si>
  <si>
    <t>质保金</t>
  </si>
  <si>
    <t>提升城市治理水平</t>
  </si>
  <si>
    <t>公共停车场经营备案证制版</t>
  </si>
  <si>
    <t>备案</t>
  </si>
  <si>
    <t>催缴短信费用</t>
  </si>
  <si>
    <t>提示居民</t>
  </si>
  <si>
    <t>2020-2021年采暖季优质燃煤替代工程项目</t>
  </si>
  <si>
    <t>满足百姓用煤需求</t>
  </si>
  <si>
    <t>2020年门头沟区“煤改电”补贴</t>
  </si>
  <si>
    <t>为保证“煤改电”低谷电价电费补贴发放的准确性和及时性，缩短资金流转周期，健全资金使用、发放、清算闭合管理回路。</t>
  </si>
  <si>
    <t>景观大道绿化提升工程(2019)</t>
  </si>
  <si>
    <t>美化城区环境</t>
  </si>
  <si>
    <t>六环路门头沟段沿线景观提升一期工程</t>
  </si>
  <si>
    <t>美化区域环境</t>
  </si>
  <si>
    <t>2021年送气下乡、平价气补贴款</t>
  </si>
  <si>
    <t>为保证送气下乡及平价气正常运行，百姓安全用气。</t>
  </si>
  <si>
    <t>2021年送气下乡、平价气补贴款(市级）</t>
  </si>
  <si>
    <t>市级预算资金</t>
  </si>
  <si>
    <t>2021年度居民供热燃料补贴（区级）</t>
  </si>
  <si>
    <t>确保门头沟区居民冬季按时稳定采暖和供热企业（单位）的安全运行，缓解供热企业（单位）因燃料价格上涨对供热企业（单位）造成的亏损。</t>
  </si>
  <si>
    <t>2021年度居民供热燃料补贴（市级）</t>
  </si>
  <si>
    <t>门头沟区城市运行管理智慧平台项目</t>
  </si>
  <si>
    <t>2021年热线电话服务费项目</t>
  </si>
  <si>
    <t>确保12345服务热线正常运行，为市民提供高效、便捷服务。</t>
  </si>
  <si>
    <t>2021年聘用制人员经费项目</t>
  </si>
  <si>
    <t>建设高服务团队素质，进一步调动聘用制人员的工作积极性，保持队伍稳定，提升为民服务能力。
完成北京市政务服务管理局对于派驻12345热线人员工作的相关要求。</t>
  </si>
  <si>
    <t>2021年门头沟区城市管理委信息化运维项目</t>
  </si>
  <si>
    <t>2021年诉讼代理和赔偿款项目</t>
  </si>
  <si>
    <t>推进部门依法行政。</t>
  </si>
  <si>
    <t>2021年道路尘土残存量监测项目</t>
  </si>
  <si>
    <t>绩效目标为：通过每月对监测结果进行排名及通报，要求相关单位查明原因，加强源头管控，确保问题及时整改，有效提高我区道路清扫保洁作业水平。</t>
  </si>
  <si>
    <t>2021年垃圾粪便处理设施环境监测项目</t>
  </si>
  <si>
    <t>垃圾膜维护</t>
  </si>
  <si>
    <t>履行环境保护义务,减少渗沥液产生，杜绝蚊蝇滋生</t>
  </si>
  <si>
    <t>2021年电力行业安全检查项目</t>
  </si>
  <si>
    <t>通过对门头沟区市政基础设施（电力）工程质量监督检查，加强行业管理，提高电力建设工程质量，通过质量监督检查及时发现工程质量隐患，并督促尽快进行整改，防止出现质量安全事故。</t>
  </si>
  <si>
    <t>非机动车位线施划</t>
  </si>
  <si>
    <t>满足居民需求</t>
  </si>
  <si>
    <t>公共厕所周边临时停车位设置</t>
  </si>
  <si>
    <t>2021年门头沟区城市部件普查</t>
  </si>
  <si>
    <t>建设智慧城市</t>
  </si>
  <si>
    <t>门头沟区路侧停车电子收费建设项目（建设资金）</t>
  </si>
  <si>
    <t>美化城市布局，提升城市整体协调统一布局</t>
  </si>
  <si>
    <t>征地</t>
  </si>
  <si>
    <t>完成征地及划拨手续，尽力推进其余征地项目的进展，尽快的完成征地手续的上报。</t>
  </si>
  <si>
    <t>拆迁拆改项目</t>
  </si>
  <si>
    <t>保障工程顺利完工</t>
  </si>
  <si>
    <t>前期费</t>
  </si>
  <si>
    <t>保障工程顺利开工</t>
  </si>
  <si>
    <t>交通科技设备+综合整治工程</t>
  </si>
  <si>
    <t>一是满足市交管局对交通工程的要求，二是完善交通设施，利用科技设施进行交通情况监控及执法，便于及时处置紧急事故，保障道路通达性.</t>
  </si>
  <si>
    <t>二小路抢险项目</t>
  </si>
  <si>
    <t>保障出行安全</t>
  </si>
  <si>
    <t>惠泽家园临时停车场建设资金（已完成）</t>
  </si>
  <si>
    <t>紫金新园停车场尾款</t>
  </si>
  <si>
    <t>完工</t>
  </si>
  <si>
    <t>惠民家园内部道路改造费用</t>
  </si>
  <si>
    <t>公交岗亭项目</t>
  </si>
  <si>
    <t>废弃检查井临时处置经费</t>
  </si>
  <si>
    <t>治理无主井盖，废弃线杆，减少投诉</t>
  </si>
  <si>
    <t>中门寺南坡小区便民道路工程</t>
  </si>
  <si>
    <t>方便周边居民出行</t>
  </si>
  <si>
    <t>长安街西延门头沟段景观灯外接电源安装工程</t>
  </si>
  <si>
    <t>为提升门头沟区城市景观水平，按照2018年9月29日主任办公会会议要求，拟对长安街西延门头沟段道路两侧实施电力报装工程，确保景观灯正常使用。</t>
  </si>
  <si>
    <t>路侧停车二期</t>
  </si>
  <si>
    <t>2019年12月1日施行路侧电子收费</t>
  </si>
  <si>
    <t>2021年市政打捆拆改项目</t>
  </si>
  <si>
    <t>项目正常推进，部分完成结算。</t>
  </si>
  <si>
    <t>门头沟区液压支架厂棚改定向安置房市政配套工程</t>
  </si>
  <si>
    <t>完善市政基础设施</t>
  </si>
  <si>
    <t>门头沟南城地区（金沙街、石龙路）随路电力管线</t>
  </si>
  <si>
    <t>完成结（决）算</t>
  </si>
  <si>
    <t>门头沟区冯村南街、南区安置房市政配套工程项目</t>
  </si>
  <si>
    <t>2020年10月开工</t>
  </si>
  <si>
    <t>门头沟新城玉带街（西苑路-银辉路）随路电力管线工程</t>
  </si>
  <si>
    <t>2020年5月开工</t>
  </si>
  <si>
    <t>6.20二斜井安全隐患处置紧急工程</t>
  </si>
  <si>
    <t>完成竣工结（决）算。</t>
  </si>
  <si>
    <t>完善市政基础设施，满足居民需求</t>
  </si>
  <si>
    <t>潭柘寺、斋堂、清水110KV输变电工程</t>
  </si>
  <si>
    <t>解决山区煤改电问题，提供可靠的电力支撑。</t>
  </si>
  <si>
    <t>城市管理委结算决算质保金打捆项目</t>
  </si>
  <si>
    <t>完成工程结决算审计工作及时支付工程款、二类费。</t>
  </si>
  <si>
    <t>市政市容服务中心结算决算质保金打捆项目</t>
  </si>
  <si>
    <t>门头沟区阜外医院西山园区市政配套工程项目</t>
  </si>
  <si>
    <t>门头沟三家店粮库棚改定向安置房项目市政配套工程</t>
  </si>
  <si>
    <t>门头沟新城银盛路（金沙街-河堤路）
随路电力管线工程</t>
  </si>
  <si>
    <t>保障用电安全</t>
  </si>
  <si>
    <t>门头沟区永定镇集体土地租赁住房二期项目市政配套工程</t>
  </si>
  <si>
    <t>门头沟区永定镇集体租赁房周边配套道路工程</t>
  </si>
  <si>
    <t>2020年6月开工</t>
  </si>
  <si>
    <t>葡山公园及滨河路沿线景观照明工程质保金</t>
  </si>
  <si>
    <t>开展夜景照明设施设置工程。</t>
  </si>
  <si>
    <t>永定镇32039部队道路工程</t>
  </si>
  <si>
    <t xml:space="preserve"> 拥军工程，新建一条道路，满足部队训练及戒严等军事需要。</t>
  </si>
  <si>
    <t>S1线景观照明工程质保金</t>
  </si>
  <si>
    <t>区垃圾无害化处理中心膜覆盖工程</t>
  </si>
  <si>
    <t>保障运行</t>
  </si>
  <si>
    <t>曹各庄路路灯电源工程</t>
  </si>
  <si>
    <t>确保车辆行人夜间安全出行，提升城区交通运行状况，美化环境，提高市政设施服务水平，实施本次箱变及电源工程。</t>
  </si>
  <si>
    <t>2021公交港湾项目50%
（为民办实事项目）</t>
  </si>
  <si>
    <t>改善百姓候车环境，倡导绿色出行。消除公交车及候车居民安全隐患，缓解交通拥堵情况。</t>
  </si>
  <si>
    <t>2021畅通工程50%
（为民办实事项目）</t>
  </si>
  <si>
    <t>解决我区城市市政设施由于管护单位不明确，管护缺失问题，完善我区城市安全设施，进一步消除城市设施安全隐患，保障市民出行便利安全。</t>
  </si>
  <si>
    <t>2021有路无灯
（为民办实事项目）</t>
  </si>
  <si>
    <t>解决“有路无灯”问题是关系到市民夜晚安全出行的民生实事。做到“无盲区、无死角”。</t>
  </si>
  <si>
    <t>保障居民出行</t>
  </si>
  <si>
    <t>2019年掘路恢复工程</t>
  </si>
  <si>
    <t>保障我区城市道路良好安全运行</t>
  </si>
  <si>
    <t>市政市容服务中心夜景照明工程结算尾款</t>
  </si>
  <si>
    <t>顺利完工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</si>
</sst>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 "/>
    <numFmt numFmtId="181" formatCode="#,##0_);[Red]\(#,##0\)"/>
    <numFmt numFmtId="182" formatCode="#,##0.00_ "/>
    <numFmt numFmtId="183" formatCode="0_);[Red]\(0\)"/>
    <numFmt numFmtId="184" formatCode="0.00_);[Red]\(0.00\)"/>
  </numFmts>
  <fonts count="56">
    <font>
      <sz val="12"/>
      <name val="宋体"/>
      <family val="0"/>
    </font>
    <font>
      <sz val="11"/>
      <name val="宋体"/>
      <family val="0"/>
    </font>
    <font>
      <sz val="10"/>
      <name val="宋体"/>
      <family val="0"/>
    </font>
    <font>
      <b/>
      <sz val="16"/>
      <color indexed="8"/>
      <name val="宋体"/>
      <family val="0"/>
    </font>
    <font>
      <sz val="11"/>
      <color indexed="8"/>
      <name val="宋体"/>
      <family val="0"/>
    </font>
    <font>
      <b/>
      <sz val="11"/>
      <color indexed="8"/>
      <name val="宋体"/>
      <family val="0"/>
    </font>
    <font>
      <sz val="10"/>
      <color indexed="8"/>
      <name val="宋体"/>
      <family val="0"/>
    </font>
    <font>
      <sz val="9"/>
      <color indexed="8"/>
      <name val="宋体"/>
      <family val="0"/>
    </font>
    <font>
      <b/>
      <sz val="10"/>
      <color indexed="8"/>
      <name val="宋体"/>
      <family val="0"/>
    </font>
    <font>
      <sz val="9"/>
      <name val="宋体"/>
      <family val="0"/>
    </font>
    <font>
      <b/>
      <sz val="10"/>
      <name val="宋体"/>
      <family val="0"/>
    </font>
    <font>
      <b/>
      <sz val="16"/>
      <name val="宋体"/>
      <family val="0"/>
    </font>
    <font>
      <sz val="10"/>
      <name val="Arial"/>
      <family val="2"/>
    </font>
    <font>
      <sz val="12"/>
      <color indexed="8"/>
      <name val="宋体"/>
      <family val="0"/>
    </font>
    <font>
      <b/>
      <sz val="12"/>
      <name val="宋体"/>
      <family val="0"/>
    </font>
    <font>
      <b/>
      <sz val="13"/>
      <color indexed="62"/>
      <name val="宋体"/>
      <family val="0"/>
    </font>
    <font>
      <sz val="11"/>
      <color indexed="37"/>
      <name val="宋体"/>
      <family val="0"/>
    </font>
    <font>
      <sz val="11"/>
      <color indexed="58"/>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53"/>
      <name val="宋体"/>
      <family val="0"/>
    </font>
    <font>
      <i/>
      <sz val="11"/>
      <color indexed="23"/>
      <name val="宋体"/>
      <family val="0"/>
    </font>
    <font>
      <u val="single"/>
      <sz val="12"/>
      <color indexed="20"/>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indexed="8"/>
      <name val="Calibri"/>
      <family val="0"/>
    </font>
    <font>
      <sz val="10"/>
      <color indexed="8"/>
      <name val="Calibri"/>
      <family val="0"/>
    </font>
    <font>
      <sz val="10"/>
      <color indexed="8"/>
      <name val="Cambria"/>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12" fillId="0" borderId="0" applyFont="0" applyFill="0" applyBorder="0" applyAlignment="0" applyProtection="0"/>
    <xf numFmtId="176" fontId="1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12"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205">
    <xf numFmtId="0" fontId="0" fillId="0" borderId="0" xfId="0" applyAlignment="1">
      <alignment/>
    </xf>
    <xf numFmtId="0" fontId="1" fillId="0" borderId="0" xfId="0" applyFont="1" applyAlignment="1">
      <alignment/>
    </xf>
    <xf numFmtId="180" fontId="0" fillId="0" borderId="0" xfId="0" applyNumberFormat="1" applyAlignment="1">
      <alignment wrapText="1"/>
    </xf>
    <xf numFmtId="0" fontId="2" fillId="33" borderId="0" xfId="0" applyFont="1" applyFill="1" applyAlignment="1">
      <alignment horizontal="left" vertical="center" wrapText="1"/>
    </xf>
    <xf numFmtId="181" fontId="3" fillId="33" borderId="0" xfId="0" applyNumberFormat="1" applyFont="1" applyFill="1" applyBorder="1" applyAlignment="1" applyProtection="1">
      <alignment horizontal="center" vertical="center"/>
      <protection/>
    </xf>
    <xf numFmtId="180" fontId="3" fillId="33" borderId="0" xfId="0" applyNumberFormat="1" applyFont="1" applyFill="1" applyBorder="1" applyAlignment="1" applyProtection="1">
      <alignment horizontal="center" vertical="center" wrapText="1"/>
      <protection/>
    </xf>
    <xf numFmtId="0" fontId="0" fillId="0" borderId="0" xfId="0" applyAlignment="1">
      <alignment horizontal="center"/>
    </xf>
    <xf numFmtId="0" fontId="4" fillId="33" borderId="10" xfId="0" applyFont="1" applyFill="1" applyBorder="1" applyAlignment="1" applyProtection="1">
      <alignment horizontal="center" vertical="center" wrapText="1"/>
      <protection/>
    </xf>
    <xf numFmtId="180" fontId="4" fillId="33" borderId="10"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180" fontId="5" fillId="33" borderId="13" xfId="0" applyNumberFormat="1" applyFont="1" applyFill="1" applyBorder="1" applyAlignment="1" applyProtection="1">
      <alignment horizontal="center" vertical="center" wrapText="1"/>
      <protection/>
    </xf>
    <xf numFmtId="182" fontId="5"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6" fillId="0" borderId="10" xfId="0" applyFont="1" applyFill="1" applyBorder="1" applyAlignment="1" applyProtection="1">
      <alignment horizontal="left" vertical="center" wrapText="1"/>
      <protection/>
    </xf>
    <xf numFmtId="180" fontId="6" fillId="0" borderId="10" xfId="0" applyNumberFormat="1" applyFont="1" applyFill="1" applyBorder="1" applyAlignment="1" applyProtection="1">
      <alignment horizontal="left" vertical="center" wrapText="1"/>
      <protection/>
    </xf>
    <xf numFmtId="182" fontId="51" fillId="0" borderId="10" xfId="0" applyNumberFormat="1" applyFont="1" applyBorder="1" applyAlignment="1">
      <alignment horizontal="center" vertical="center"/>
    </xf>
    <xf numFmtId="182" fontId="2" fillId="0" borderId="10" xfId="0" applyNumberFormat="1" applyFont="1" applyBorder="1" applyAlignment="1">
      <alignment horizontal="center" vertical="center"/>
    </xf>
    <xf numFmtId="0" fontId="0" fillId="33" borderId="0" xfId="0" applyFill="1" applyAlignment="1">
      <alignment/>
    </xf>
    <xf numFmtId="183" fontId="0" fillId="0" borderId="0" xfId="0" applyNumberFormat="1" applyAlignment="1">
      <alignment horizontal="center"/>
    </xf>
    <xf numFmtId="0" fontId="2" fillId="33" borderId="0" xfId="0" applyFont="1" applyFill="1" applyAlignment="1">
      <alignment horizontal="left" vertical="center"/>
    </xf>
    <xf numFmtId="183" fontId="0" fillId="33" borderId="0" xfId="0" applyNumberFormat="1" applyFill="1" applyAlignment="1">
      <alignment horizontal="center"/>
    </xf>
    <xf numFmtId="181" fontId="3" fillId="33" borderId="0" xfId="0" applyNumberFormat="1" applyFont="1" applyFill="1" applyAlignment="1" applyProtection="1">
      <alignment horizontal="center" vertical="center"/>
      <protection/>
    </xf>
    <xf numFmtId="183"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183" fontId="8"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82" fontId="2" fillId="0" borderId="10" xfId="0" applyNumberFormat="1" applyFont="1" applyBorder="1" applyAlignment="1">
      <alignment horizontal="center" vertical="center"/>
    </xf>
    <xf numFmtId="0" fontId="2" fillId="0" borderId="10" xfId="0" applyFont="1" applyBorder="1" applyAlignment="1">
      <alignment vertical="center"/>
    </xf>
    <xf numFmtId="0" fontId="9" fillId="0" borderId="0" xfId="0" applyFont="1" applyAlignment="1">
      <alignment horizontal="center" vertical="center" wrapText="1"/>
    </xf>
    <xf numFmtId="0" fontId="0" fillId="0" borderId="0" xfId="0" applyAlignment="1">
      <alignment wrapText="1"/>
    </xf>
    <xf numFmtId="181" fontId="3" fillId="33" borderId="0" xfId="0" applyNumberFormat="1" applyFont="1" applyFill="1" applyBorder="1" applyAlignment="1" applyProtection="1">
      <alignment horizontal="center" vertical="center" wrapText="1"/>
      <protection/>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49" fontId="6" fillId="33" borderId="10"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3" fontId="8"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43" fontId="6"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horizontal="center" vertical="center"/>
    </xf>
    <xf numFmtId="43" fontId="2" fillId="0" borderId="10" xfId="0" applyNumberFormat="1" applyFont="1" applyBorder="1" applyAlignment="1">
      <alignment/>
    </xf>
    <xf numFmtId="57" fontId="2" fillId="0" borderId="10" xfId="0" applyNumberFormat="1" applyFont="1" applyBorder="1" applyAlignment="1">
      <alignment horizontal="center" vertical="center"/>
    </xf>
    <xf numFmtId="43" fontId="0" fillId="0" borderId="10" xfId="0" applyNumberFormat="1" applyBorder="1" applyAlignment="1">
      <alignment/>
    </xf>
    <xf numFmtId="0" fontId="9" fillId="0" borderId="0" xfId="0" applyFont="1" applyAlignment="1">
      <alignment horizontal="left" vertical="center"/>
    </xf>
    <xf numFmtId="0" fontId="9" fillId="0" borderId="0" xfId="0" applyFont="1" applyAlignment="1">
      <alignment horizontal="left" vertical="center" wrapText="1"/>
    </xf>
    <xf numFmtId="0" fontId="1" fillId="33" borderId="10" xfId="0" applyFont="1" applyFill="1" applyBorder="1" applyAlignment="1">
      <alignment vertical="center"/>
    </xf>
    <xf numFmtId="0" fontId="2" fillId="0" borderId="0" xfId="0" applyFont="1" applyFill="1" applyAlignment="1">
      <alignment horizontal="center" vertical="center" wrapText="1"/>
    </xf>
    <xf numFmtId="0" fontId="0" fillId="0" borderId="10" xfId="0" applyBorder="1" applyAlignment="1">
      <alignment/>
    </xf>
    <xf numFmtId="184" fontId="0" fillId="33" borderId="0" xfId="0" applyNumberFormat="1" applyFill="1" applyAlignment="1">
      <alignment horizontal="center" vertical="center" wrapText="1"/>
    </xf>
    <xf numFmtId="180" fontId="9" fillId="33" borderId="0" xfId="0" applyNumberFormat="1" applyFont="1" applyFill="1" applyAlignment="1">
      <alignment horizontal="center" vertical="center" wrapText="1"/>
    </xf>
    <xf numFmtId="184" fontId="6" fillId="33" borderId="10" xfId="0" applyNumberFormat="1" applyFont="1" applyFill="1" applyBorder="1" applyAlignment="1" applyProtection="1">
      <alignment horizontal="center" vertical="center" wrapText="1"/>
      <protection/>
    </xf>
    <xf numFmtId="184" fontId="6" fillId="33" borderId="16" xfId="0" applyNumberFormat="1" applyFont="1" applyFill="1" applyBorder="1" applyAlignment="1" applyProtection="1">
      <alignment horizontal="center" vertical="center" wrapText="1"/>
      <protection/>
    </xf>
    <xf numFmtId="181" fontId="6" fillId="0" borderId="10" xfId="0" applyNumberFormat="1" applyFont="1" applyBorder="1" applyAlignment="1" applyProtection="1">
      <alignment horizontal="center" vertical="center" wrapText="1"/>
      <protection/>
    </xf>
    <xf numFmtId="184" fontId="6" fillId="33" borderId="17" xfId="0" applyNumberFormat="1" applyFont="1" applyFill="1" applyBorder="1" applyAlignment="1" applyProtection="1">
      <alignment horizontal="center" vertical="center" wrapText="1"/>
      <protection/>
    </xf>
    <xf numFmtId="184" fontId="10" fillId="33" borderId="11" xfId="0" applyNumberFormat="1" applyFont="1" applyFill="1" applyBorder="1" applyAlignment="1">
      <alignment horizontal="center" vertical="center" wrapText="1"/>
    </xf>
    <xf numFmtId="184" fontId="10" fillId="33" borderId="12" xfId="0" applyNumberFormat="1" applyFont="1" applyFill="1" applyBorder="1" applyAlignment="1">
      <alignment horizontal="center" vertical="center" wrapText="1"/>
    </xf>
    <xf numFmtId="184" fontId="10" fillId="33" borderId="18" xfId="0" applyNumberFormat="1" applyFont="1" applyFill="1" applyBorder="1" applyAlignment="1">
      <alignment horizontal="center" vertical="center" wrapText="1"/>
    </xf>
    <xf numFmtId="43" fontId="8" fillId="0" borderId="19" xfId="0" applyNumberFormat="1" applyFont="1" applyBorder="1" applyAlignment="1" applyProtection="1">
      <alignment horizontal="right" vertical="center" wrapText="1"/>
      <protection/>
    </xf>
    <xf numFmtId="43" fontId="8" fillId="0" borderId="10" xfId="0" applyNumberFormat="1" applyFont="1" applyBorder="1" applyAlignment="1" applyProtection="1">
      <alignment horizontal="right" vertical="center" wrapText="1"/>
      <protection/>
    </xf>
    <xf numFmtId="184" fontId="2" fillId="33" borderId="10" xfId="0" applyNumberFormat="1" applyFont="1" applyFill="1" applyBorder="1" applyAlignment="1">
      <alignment horizontal="center" vertical="center" wrapText="1"/>
    </xf>
    <xf numFmtId="43" fontId="2" fillId="33" borderId="11" xfId="0" applyNumberFormat="1" applyFont="1" applyFill="1" applyBorder="1" applyAlignment="1">
      <alignment horizontal="right" vertical="center" wrapText="1"/>
    </xf>
    <xf numFmtId="43" fontId="2" fillId="34" borderId="10" xfId="0" applyNumberFormat="1" applyFont="1" applyFill="1" applyBorder="1" applyAlignment="1">
      <alignment horizontal="right" vertical="center" wrapText="1"/>
    </xf>
    <xf numFmtId="182" fontId="2" fillId="33" borderId="0" xfId="0" applyNumberFormat="1" applyFont="1" applyFill="1" applyAlignment="1">
      <alignment horizontal="left" vertical="center" wrapText="1"/>
    </xf>
    <xf numFmtId="0" fontId="0" fillId="33" borderId="0" xfId="63" applyFill="1">
      <alignment vertical="center"/>
      <protection/>
    </xf>
    <xf numFmtId="0" fontId="11" fillId="33" borderId="0" xfId="63" applyFont="1" applyFill="1" applyBorder="1" applyAlignment="1">
      <alignment horizontal="center" vertical="center" shrinkToFit="1"/>
      <protection/>
    </xf>
    <xf numFmtId="0" fontId="12" fillId="33" borderId="0" xfId="0" applyFont="1" applyFill="1" applyAlignment="1">
      <alignment horizontal="left" vertical="center"/>
    </xf>
    <xf numFmtId="180" fontId="9" fillId="33" borderId="0" xfId="0" applyNumberFormat="1" applyFont="1" applyFill="1" applyAlignment="1">
      <alignment horizontal="right" vertical="center" wrapText="1"/>
    </xf>
    <xf numFmtId="0" fontId="6" fillId="33" borderId="10" xfId="0" applyFont="1" applyFill="1" applyBorder="1" applyAlignment="1">
      <alignment horizontal="center" vertical="center" wrapText="1"/>
    </xf>
    <xf numFmtId="0" fontId="2" fillId="33" borderId="10" xfId="63" applyFont="1" applyFill="1" applyBorder="1" applyAlignment="1">
      <alignment horizontal="center" vertical="center"/>
      <protection/>
    </xf>
    <xf numFmtId="0" fontId="8" fillId="33" borderId="10" xfId="0" applyFont="1" applyFill="1" applyBorder="1" applyAlignment="1">
      <alignment horizontal="center" vertical="center" wrapText="1"/>
    </xf>
    <xf numFmtId="43" fontId="8" fillId="0" borderId="20" xfId="0" applyNumberFormat="1" applyFont="1" applyFill="1" applyBorder="1" applyAlignment="1" applyProtection="1">
      <alignment horizontal="right" vertical="center" wrapText="1"/>
      <protection/>
    </xf>
    <xf numFmtId="43" fontId="6" fillId="0" borderId="20" xfId="0" applyNumberFormat="1" applyFont="1" applyFill="1" applyBorder="1" applyAlignment="1" applyProtection="1">
      <alignment horizontal="right" vertical="center" wrapText="1"/>
      <protection/>
    </xf>
    <xf numFmtId="0" fontId="6" fillId="33" borderId="10" xfId="0" applyFont="1" applyFill="1" applyBorder="1" applyAlignment="1">
      <alignment horizontal="center" vertical="center"/>
    </xf>
    <xf numFmtId="181" fontId="10" fillId="33" borderId="0" xfId="63" applyNumberFormat="1" applyFont="1" applyFill="1" applyAlignment="1">
      <alignment vertical="center" wrapText="1"/>
      <protection/>
    </xf>
    <xf numFmtId="0" fontId="2" fillId="33" borderId="0" xfId="63" applyNumberFormat="1" applyFont="1" applyFill="1" applyAlignment="1">
      <alignment horizontal="center" vertical="center" wrapText="1"/>
      <protection/>
    </xf>
    <xf numFmtId="181" fontId="2" fillId="33" borderId="0" xfId="63" applyNumberFormat="1" applyFont="1" applyFill="1" applyAlignment="1">
      <alignment horizontal="center" vertical="center" wrapText="1"/>
      <protection/>
    </xf>
    <xf numFmtId="181" fontId="2" fillId="33" borderId="0" xfId="63" applyNumberFormat="1" applyFont="1" applyFill="1" applyAlignment="1">
      <alignment vertical="center" wrapText="1"/>
      <protection/>
    </xf>
    <xf numFmtId="182" fontId="2" fillId="33" borderId="0" xfId="0" applyNumberFormat="1" applyFont="1" applyFill="1" applyAlignment="1">
      <alignment vertical="center" wrapText="1"/>
    </xf>
    <xf numFmtId="181" fontId="11" fillId="33" borderId="0" xfId="63" applyNumberFormat="1" applyFont="1" applyFill="1" applyAlignment="1">
      <alignment horizontal="center" vertical="center" wrapText="1"/>
      <protection/>
    </xf>
    <xf numFmtId="181" fontId="6" fillId="0" borderId="20" xfId="0" applyNumberFormat="1" applyFont="1" applyBorder="1" applyAlignment="1" applyProtection="1">
      <alignment horizontal="center" vertical="center" wrapText="1"/>
      <protection/>
    </xf>
    <xf numFmtId="181" fontId="6" fillId="0" borderId="21" xfId="0" applyNumberFormat="1"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181" fontId="6" fillId="0" borderId="22" xfId="0" applyNumberFormat="1" applyFont="1" applyBorder="1" applyAlignment="1" applyProtection="1">
      <alignment horizontal="center" vertical="center" wrapText="1"/>
      <protection/>
    </xf>
    <xf numFmtId="0" fontId="52" fillId="0" borderId="23" xfId="0" applyFont="1" applyBorder="1" applyAlignment="1" applyProtection="1">
      <alignment horizontal="center" vertical="center"/>
      <protection/>
    </xf>
    <xf numFmtId="0" fontId="52" fillId="0" borderId="24" xfId="0" applyFont="1" applyBorder="1" applyAlignment="1" applyProtection="1">
      <alignment horizontal="center" vertical="center"/>
      <protection/>
    </xf>
    <xf numFmtId="43" fontId="52" fillId="0" borderId="20" xfId="0" applyNumberFormat="1" applyFont="1" applyBorder="1" applyAlignment="1" applyProtection="1">
      <alignment horizontal="right" vertical="center"/>
      <protection/>
    </xf>
    <xf numFmtId="0" fontId="52" fillId="0" borderId="20" xfId="0" applyFont="1" applyBorder="1" applyAlignment="1" applyProtection="1">
      <alignment vertical="center"/>
      <protection/>
    </xf>
    <xf numFmtId="0" fontId="53" fillId="0" borderId="20" xfId="0" applyFont="1" applyBorder="1" applyAlignment="1" applyProtection="1">
      <alignment vertical="center"/>
      <protection/>
    </xf>
    <xf numFmtId="43" fontId="53" fillId="0" borderId="20" xfId="0" applyNumberFormat="1" applyFont="1" applyBorder="1" applyAlignment="1" applyProtection="1">
      <alignment horizontal="right" vertical="center"/>
      <protection/>
    </xf>
    <xf numFmtId="181" fontId="2" fillId="33" borderId="0" xfId="63" applyNumberFormat="1" applyFont="1" applyFill="1" applyAlignment="1">
      <alignment horizontal="left" vertical="center" wrapText="1"/>
      <protection/>
    </xf>
    <xf numFmtId="0" fontId="6" fillId="0" borderId="21" xfId="0" applyFont="1" applyBorder="1" applyAlignment="1" applyProtection="1">
      <alignment horizontal="center" vertical="center" wrapText="1"/>
      <protection/>
    </xf>
    <xf numFmtId="0" fontId="10" fillId="33" borderId="10" xfId="63" applyNumberFormat="1" applyFont="1" applyFill="1" applyBorder="1" applyAlignment="1">
      <alignment horizontal="center" vertical="center" wrapText="1"/>
      <protection/>
    </xf>
    <xf numFmtId="43" fontId="52" fillId="0" borderId="24" xfId="0" applyNumberFormat="1" applyFont="1" applyFill="1" applyBorder="1" applyAlignment="1" applyProtection="1">
      <alignment vertical="center"/>
      <protection/>
    </xf>
    <xf numFmtId="0" fontId="54" fillId="0" borderId="22" xfId="0" applyFont="1" applyBorder="1" applyAlignment="1" applyProtection="1">
      <alignment vertical="center"/>
      <protection/>
    </xf>
    <xf numFmtId="43" fontId="53" fillId="0" borderId="20" xfId="0" applyNumberFormat="1" applyFont="1" applyFill="1" applyBorder="1" applyAlignment="1" applyProtection="1">
      <alignment vertical="center"/>
      <protection/>
    </xf>
    <xf numFmtId="0" fontId="54" fillId="0" borderId="20" xfId="0" applyFont="1" applyBorder="1" applyAlignment="1" applyProtection="1">
      <alignment vertical="center"/>
      <protection/>
    </xf>
    <xf numFmtId="43" fontId="55" fillId="33" borderId="10" xfId="63" applyNumberFormat="1" applyFont="1" applyFill="1" applyBorder="1" applyAlignment="1">
      <alignment vertical="center" wrapText="1"/>
      <protection/>
    </xf>
    <xf numFmtId="0" fontId="0" fillId="33" borderId="0" xfId="0" applyFill="1" applyBorder="1" applyAlignment="1">
      <alignment/>
    </xf>
    <xf numFmtId="43" fontId="0" fillId="33" borderId="0" xfId="0" applyNumberFormat="1" applyFill="1" applyAlignment="1">
      <alignment/>
    </xf>
    <xf numFmtId="0" fontId="0" fillId="33" borderId="0" xfId="0" applyFill="1" applyAlignment="1">
      <alignment horizontal="center" vertical="center" wrapText="1"/>
    </xf>
    <xf numFmtId="0" fontId="13" fillId="33" borderId="0" xfId="0" applyFont="1" applyFill="1" applyBorder="1" applyAlignment="1">
      <alignment horizontal="left" vertical="center" shrinkToFit="1"/>
    </xf>
    <xf numFmtId="43" fontId="13" fillId="33" borderId="0" xfId="0" applyNumberFormat="1"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7" fillId="33" borderId="0" xfId="0" applyFont="1" applyFill="1" applyBorder="1" applyAlignment="1">
      <alignment horizontal="left" vertical="center" shrinkToFit="1"/>
    </xf>
    <xf numFmtId="43" fontId="7" fillId="33" borderId="0" xfId="0" applyNumberFormat="1" applyFont="1" applyFill="1" applyBorder="1" applyAlignment="1">
      <alignment horizontal="left" vertical="center" shrinkToFit="1"/>
    </xf>
    <xf numFmtId="43" fontId="9" fillId="33" borderId="0" xfId="0" applyNumberFormat="1" applyFont="1" applyFill="1" applyAlignment="1">
      <alignment horizontal="center" vertical="center" wrapText="1"/>
    </xf>
    <xf numFmtId="0" fontId="7" fillId="33" borderId="0" xfId="0" applyFont="1" applyFill="1" applyBorder="1" applyAlignment="1">
      <alignment horizontal="right" vertical="center" shrinkToFit="1"/>
    </xf>
    <xf numFmtId="49" fontId="6" fillId="33" borderId="23" xfId="0" applyNumberFormat="1" applyFont="1" applyFill="1" applyBorder="1" applyAlignment="1" applyProtection="1">
      <alignment horizontal="center" vertical="center"/>
      <protection/>
    </xf>
    <xf numFmtId="49" fontId="6" fillId="33" borderId="25" xfId="0" applyNumberFormat="1" applyFont="1" applyFill="1" applyBorder="1" applyAlignment="1" applyProtection="1">
      <alignment horizontal="center" vertical="center"/>
      <protection/>
    </xf>
    <xf numFmtId="49" fontId="6" fillId="33" borderId="24" xfId="0" applyNumberFormat="1" applyFont="1" applyFill="1" applyBorder="1" applyAlignment="1" applyProtection="1">
      <alignment horizontal="center" vertical="center"/>
      <protection/>
    </xf>
    <xf numFmtId="49" fontId="6" fillId="33" borderId="21" xfId="0" applyNumberFormat="1" applyFont="1" applyFill="1" applyBorder="1" applyAlignment="1" applyProtection="1">
      <alignment horizontal="center" vertical="center" wrapText="1"/>
      <protection/>
    </xf>
    <xf numFmtId="43" fontId="6" fillId="33" borderId="26" xfId="0" applyNumberFormat="1" applyFont="1" applyFill="1" applyBorder="1" applyAlignment="1" applyProtection="1">
      <alignment horizontal="center" vertical="center"/>
      <protection/>
    </xf>
    <xf numFmtId="49" fontId="6" fillId="33" borderId="21" xfId="0" applyNumberFormat="1" applyFont="1" applyFill="1" applyBorder="1" applyAlignment="1" applyProtection="1">
      <alignment horizontal="center" vertical="center"/>
      <protection/>
    </xf>
    <xf numFmtId="49" fontId="6" fillId="33" borderId="27" xfId="0" applyNumberFormat="1" applyFont="1" applyFill="1" applyBorder="1" applyAlignment="1" applyProtection="1">
      <alignment horizontal="center" vertical="center" wrapText="1"/>
      <protection/>
    </xf>
    <xf numFmtId="43" fontId="6" fillId="33" borderId="28" xfId="0" applyNumberFormat="1" applyFont="1" applyFill="1" applyBorder="1" applyAlignment="1" applyProtection="1">
      <alignment horizontal="center" vertical="center"/>
      <protection/>
    </xf>
    <xf numFmtId="43" fontId="6" fillId="33" borderId="10" xfId="0" applyNumberFormat="1"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43" fontId="8" fillId="0" borderId="20" xfId="0" applyNumberFormat="1" applyFont="1" applyFill="1" applyBorder="1" applyAlignment="1" applyProtection="1">
      <alignment vertical="center"/>
      <protection/>
    </xf>
    <xf numFmtId="0" fontId="6" fillId="0" borderId="20" xfId="0" applyFont="1" applyFill="1" applyBorder="1" applyAlignment="1" applyProtection="1">
      <alignment vertical="center"/>
      <protection/>
    </xf>
    <xf numFmtId="43" fontId="6" fillId="0" borderId="20" xfId="0" applyNumberFormat="1" applyFont="1" applyFill="1" applyBorder="1" applyAlignment="1" applyProtection="1">
      <alignment horizontal="right" vertical="center"/>
      <protection/>
    </xf>
    <xf numFmtId="0" fontId="13" fillId="33" borderId="0" xfId="0" applyFont="1" applyFill="1" applyBorder="1" applyAlignment="1">
      <alignment horizontal="right" vertical="center" shrinkToFit="1"/>
    </xf>
    <xf numFmtId="49" fontId="13"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2" fontId="14"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7" fillId="33" borderId="0" xfId="0" applyNumberFormat="1" applyFont="1" applyFill="1" applyBorder="1" applyAlignment="1">
      <alignment horizontal="left" shrinkToFit="1"/>
    </xf>
    <xf numFmtId="182" fontId="13"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3" fillId="33" borderId="32" xfId="0" applyNumberFormat="1" applyFont="1" applyFill="1" applyBorder="1" applyAlignment="1">
      <alignment horizontal="left" vertical="center" shrinkToFit="1"/>
    </xf>
    <xf numFmtId="182" fontId="7" fillId="33" borderId="32" xfId="0" applyNumberFormat="1" applyFont="1" applyFill="1" applyBorder="1" applyAlignment="1">
      <alignment horizontal="left" vertical="center" shrinkToFit="1"/>
    </xf>
    <xf numFmtId="182" fontId="7" fillId="33" borderId="32" xfId="0" applyNumberFormat="1" applyFont="1" applyFill="1" applyBorder="1" applyAlignment="1">
      <alignment horizontal="right" vertical="center" shrinkToFit="1"/>
    </xf>
    <xf numFmtId="182" fontId="6" fillId="33" borderId="20" xfId="0" applyNumberFormat="1" applyFont="1" applyFill="1" applyBorder="1" applyAlignment="1">
      <alignment horizontal="center" vertical="center" shrinkToFit="1"/>
    </xf>
    <xf numFmtId="182" fontId="6" fillId="33" borderId="33" xfId="0" applyNumberFormat="1" applyFont="1" applyFill="1" applyBorder="1" applyAlignment="1">
      <alignment horizontal="center" vertical="center" wrapText="1" shrinkToFit="1"/>
    </xf>
    <xf numFmtId="182" fontId="6" fillId="33" borderId="34" xfId="0" applyNumberFormat="1" applyFont="1" applyFill="1" applyBorder="1" applyAlignment="1">
      <alignment horizontal="center" vertical="center" wrapText="1" shrinkToFit="1"/>
    </xf>
    <xf numFmtId="182" fontId="6" fillId="33" borderId="21" xfId="0" applyNumberFormat="1" applyFont="1" applyFill="1" applyBorder="1" applyAlignment="1">
      <alignment horizontal="center" vertical="center" shrinkToFit="1"/>
    </xf>
    <xf numFmtId="182" fontId="6" fillId="33" borderId="33" xfId="0" applyNumberFormat="1" applyFont="1" applyFill="1" applyBorder="1" applyAlignment="1">
      <alignment horizontal="center" vertical="center" shrinkToFit="1"/>
    </xf>
    <xf numFmtId="0" fontId="6" fillId="0" borderId="23"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182" fontId="6" fillId="33" borderId="10" xfId="0" applyNumberFormat="1" applyFont="1" applyFill="1" applyBorder="1" applyAlignment="1">
      <alignment horizontal="center" vertical="center" shrinkToFit="1"/>
    </xf>
    <xf numFmtId="182" fontId="6" fillId="33" borderId="25" xfId="0" applyNumberFormat="1" applyFont="1" applyFill="1" applyBorder="1" applyAlignment="1">
      <alignment horizontal="center" vertical="center" wrapText="1" shrinkToFit="1"/>
    </xf>
    <xf numFmtId="182" fontId="6" fillId="33" borderId="35" xfId="0" applyNumberFormat="1" applyFont="1" applyFill="1" applyBorder="1" applyAlignment="1">
      <alignment horizontal="center" vertical="center" shrinkToFit="1"/>
    </xf>
    <xf numFmtId="182" fontId="6" fillId="33" borderId="36" xfId="0" applyNumberFormat="1" applyFont="1" applyFill="1" applyBorder="1" applyAlignment="1">
      <alignment horizontal="center" vertical="center" shrinkToFit="1"/>
    </xf>
    <xf numFmtId="0" fontId="6" fillId="0" borderId="37" xfId="0" applyFont="1" applyBorder="1" applyAlignment="1" applyProtection="1">
      <alignment horizontal="center" vertical="center"/>
      <protection/>
    </xf>
    <xf numFmtId="182" fontId="6" fillId="33" borderId="14" xfId="0" applyNumberFormat="1" applyFont="1" applyFill="1" applyBorder="1" applyAlignment="1">
      <alignment horizontal="center" vertical="center" shrinkToFit="1"/>
    </xf>
    <xf numFmtId="182" fontId="6" fillId="33" borderId="38" xfId="0" applyNumberFormat="1" applyFont="1" applyFill="1" applyBorder="1" applyAlignment="1">
      <alignment horizontal="center" vertical="center" wrapText="1" shrinkToFit="1"/>
    </xf>
    <xf numFmtId="182" fontId="8" fillId="33" borderId="10" xfId="0" applyNumberFormat="1" applyFont="1" applyFill="1" applyBorder="1" applyAlignment="1">
      <alignment horizontal="center" vertical="center" shrinkToFit="1"/>
    </xf>
    <xf numFmtId="43" fontId="8" fillId="33" borderId="10" xfId="0" applyNumberFormat="1" applyFont="1" applyFill="1" applyBorder="1" applyAlignment="1">
      <alignment horizontal="right" vertical="center" shrinkToFit="1"/>
    </xf>
    <xf numFmtId="182" fontId="8" fillId="33" borderId="11" xfId="0" applyNumberFormat="1" applyFont="1" applyFill="1" applyBorder="1" applyAlignment="1">
      <alignment horizontal="center" vertical="center" shrinkToFit="1"/>
    </xf>
    <xf numFmtId="182" fontId="8" fillId="33" borderId="12" xfId="0" applyNumberFormat="1" applyFont="1" applyFill="1" applyBorder="1" applyAlignment="1">
      <alignment horizontal="center" vertical="center" shrinkToFit="1"/>
    </xf>
    <xf numFmtId="182" fontId="8" fillId="33" borderId="13" xfId="0" applyNumberFormat="1" applyFont="1" applyFill="1" applyBorder="1" applyAlignment="1">
      <alignment horizontal="center" vertical="center" shrinkToFit="1"/>
    </xf>
    <xf numFmtId="43" fontId="52" fillId="0" borderId="10" xfId="0" applyNumberFormat="1" applyFont="1" applyFill="1" applyBorder="1" applyAlignment="1" applyProtection="1">
      <alignment horizontal="right" vertical="center"/>
      <protection/>
    </xf>
    <xf numFmtId="182" fontId="6" fillId="33" borderId="10" xfId="0" applyNumberFormat="1" applyFont="1" applyFill="1" applyBorder="1" applyAlignment="1">
      <alignment horizontal="left" vertical="center" shrinkToFit="1"/>
    </xf>
    <xf numFmtId="43" fontId="53" fillId="0" borderId="10" xfId="0" applyNumberFormat="1" applyFont="1" applyFill="1" applyBorder="1" applyAlignment="1" applyProtection="1">
      <alignment horizontal="right" vertical="center"/>
      <protection/>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43" fontId="6" fillId="0" borderId="10" xfId="0" applyNumberFormat="1" applyFont="1" applyFill="1" applyBorder="1" applyAlignment="1" applyProtection="1">
      <alignment horizontal="right" vertical="center"/>
      <protection/>
    </xf>
    <xf numFmtId="43" fontId="2" fillId="34" borderId="10" xfId="0" applyNumberFormat="1" applyFont="1" applyFill="1" applyBorder="1" applyAlignment="1">
      <alignment horizontal="right"/>
    </xf>
    <xf numFmtId="43" fontId="6" fillId="34" borderId="10" xfId="0" applyNumberFormat="1" applyFont="1" applyFill="1" applyBorder="1" applyAlignment="1">
      <alignment horizontal="right" shrinkToFit="1"/>
    </xf>
    <xf numFmtId="182" fontId="2" fillId="33" borderId="10" xfId="0" applyNumberFormat="1" applyFont="1" applyFill="1" applyBorder="1" applyAlignment="1">
      <alignment/>
    </xf>
    <xf numFmtId="182" fontId="2" fillId="33" borderId="10" xfId="0" applyNumberFormat="1" applyFont="1" applyFill="1" applyBorder="1" applyAlignment="1">
      <alignment/>
    </xf>
    <xf numFmtId="43" fontId="6" fillId="0" borderId="10" xfId="0" applyNumberFormat="1" applyFont="1" applyFill="1" applyBorder="1" applyAlignment="1" applyProtection="1">
      <alignment horizontal="right" vertical="center" wrapText="1"/>
      <protection/>
    </xf>
    <xf numFmtId="182" fontId="0" fillId="33" borderId="0" xfId="0" applyNumberFormat="1" applyFill="1" applyAlignment="1">
      <alignment/>
    </xf>
    <xf numFmtId="182" fontId="13" fillId="33" borderId="0" xfId="0" applyNumberFormat="1" applyFont="1" applyFill="1" applyBorder="1" applyAlignment="1">
      <alignment horizontal="right" vertical="center" shrinkToFit="1"/>
    </xf>
    <xf numFmtId="182" fontId="13" fillId="33" borderId="32" xfId="0" applyNumberFormat="1" applyFont="1" applyFill="1" applyBorder="1" applyAlignment="1">
      <alignment horizontal="right" vertical="center" shrinkToFit="1"/>
    </xf>
    <xf numFmtId="182" fontId="6" fillId="33" borderId="24" xfId="0" applyNumberFormat="1" applyFont="1" applyFill="1" applyBorder="1" applyAlignment="1">
      <alignment horizontal="center" vertical="center" wrapText="1" shrinkToFit="1"/>
    </xf>
    <xf numFmtId="182" fontId="2" fillId="33" borderId="23" xfId="0" applyNumberFormat="1" applyFont="1" applyFill="1" applyBorder="1" applyAlignment="1">
      <alignment horizontal="center" vertical="center" wrapText="1"/>
    </xf>
    <xf numFmtId="182" fontId="2" fillId="33" borderId="25" xfId="0" applyNumberFormat="1" applyFont="1" applyFill="1" applyBorder="1" applyAlignment="1">
      <alignment horizontal="center" vertical="center" wrapText="1"/>
    </xf>
    <xf numFmtId="182" fontId="2" fillId="33" borderId="24" xfId="0" applyNumberFormat="1" applyFont="1" applyFill="1" applyBorder="1" applyAlignment="1">
      <alignment horizontal="center" vertical="center" wrapText="1"/>
    </xf>
    <xf numFmtId="182" fontId="2" fillId="33" borderId="21" xfId="0" applyNumberFormat="1" applyFont="1" applyFill="1" applyBorder="1" applyAlignment="1">
      <alignment horizontal="center" vertical="center" wrapText="1"/>
    </xf>
    <xf numFmtId="182" fontId="0" fillId="33" borderId="0" xfId="0" applyNumberFormat="1" applyFill="1" applyAlignment="1">
      <alignment vertical="center" wrapText="1"/>
    </xf>
    <xf numFmtId="182" fontId="6" fillId="33" borderId="0" xfId="0" applyNumberFormat="1" applyFont="1" applyFill="1" applyBorder="1" applyAlignment="1">
      <alignment horizontal="left" vertical="center" shrinkToFit="1"/>
    </xf>
    <xf numFmtId="182" fontId="7" fillId="33" borderId="0" xfId="0" applyNumberFormat="1" applyFont="1" applyFill="1" applyBorder="1" applyAlignment="1">
      <alignment horizontal="left" vertical="center" shrinkToFit="1"/>
    </xf>
    <xf numFmtId="182" fontId="6" fillId="33" borderId="20" xfId="0" applyNumberFormat="1" applyFont="1" applyFill="1" applyBorder="1" applyAlignment="1">
      <alignment horizontal="left" vertical="center" shrinkToFit="1"/>
    </xf>
    <xf numFmtId="43" fontId="6" fillId="33" borderId="10" xfId="0" applyNumberFormat="1" applyFont="1" applyFill="1" applyBorder="1" applyAlignment="1">
      <alignment horizontal="right" vertical="center" shrinkToFit="1"/>
    </xf>
    <xf numFmtId="182" fontId="2" fillId="33" borderId="0" xfId="0" applyNumberFormat="1" applyFont="1" applyFill="1" applyBorder="1" applyAlignment="1">
      <alignment horizontal="left" vertical="center"/>
    </xf>
    <xf numFmtId="182" fontId="6" fillId="33" borderId="22" xfId="0" applyNumberFormat="1" applyFont="1" applyFill="1" applyBorder="1" applyAlignment="1">
      <alignment horizontal="left" vertical="center" shrinkToFit="1"/>
    </xf>
    <xf numFmtId="182" fontId="6" fillId="33" borderId="23" xfId="0" applyNumberFormat="1" applyFont="1" applyFill="1" applyBorder="1" applyAlignment="1">
      <alignment horizontal="left" vertical="center" shrinkToFit="1"/>
    </xf>
    <xf numFmtId="43" fontId="2" fillId="33" borderId="10" xfId="0" applyNumberFormat="1" applyFont="1" applyFill="1" applyBorder="1" applyAlignment="1">
      <alignment/>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6" fillId="33" borderId="20" xfId="0" applyNumberFormat="1" applyFont="1" applyFill="1" applyBorder="1" applyAlignment="1">
      <alignment vertical="center" shrinkToFit="1"/>
    </xf>
    <xf numFmtId="43" fontId="6" fillId="33" borderId="20" xfId="0" applyNumberFormat="1" applyFont="1" applyFill="1" applyBorder="1" applyAlignment="1">
      <alignment horizontal="right" vertical="center" shrinkToFit="1"/>
    </xf>
    <xf numFmtId="182" fontId="8" fillId="33" borderId="20" xfId="0" applyNumberFormat="1" applyFont="1" applyFill="1" applyBorder="1" applyAlignment="1">
      <alignment horizontal="center" vertical="center" shrinkToFit="1"/>
    </xf>
    <xf numFmtId="49" fontId="6" fillId="33" borderId="20" xfId="0" applyNumberFormat="1" applyFont="1" applyFill="1" applyBorder="1" applyAlignment="1" applyProtection="1">
      <alignment horizontal="center" vertical="center"/>
      <protection/>
    </xf>
    <xf numFmtId="49" fontId="6" fillId="35" borderId="20" xfId="0" applyNumberFormat="1" applyFont="1" applyFill="1" applyBorder="1" applyAlignment="1" applyProtection="1">
      <alignment horizontal="center" vertical="center"/>
      <protection/>
    </xf>
    <xf numFmtId="49" fontId="53" fillId="33" borderId="20" xfId="0" applyNumberFormat="1" applyFont="1" applyFill="1" applyBorder="1" applyAlignment="1" applyProtection="1">
      <alignment horizontal="center" vertical="center"/>
      <protection/>
    </xf>
    <xf numFmtId="49" fontId="53" fillId="33" borderId="20" xfId="0" applyNumberFormat="1" applyFont="1" applyFill="1" applyBorder="1" applyAlignment="1" applyProtection="1">
      <alignment horizontal="left" vertical="center"/>
      <protection/>
    </xf>
    <xf numFmtId="43" fontId="53" fillId="0" borderId="0" xfId="0" applyNumberFormat="1" applyFont="1" applyBorder="1" applyAlignment="1" applyProtection="1">
      <alignment/>
      <protection/>
    </xf>
    <xf numFmtId="43" fontId="53" fillId="33" borderId="20" xfId="0" applyNumberFormat="1" applyFont="1" applyFill="1" applyBorder="1" applyAlignment="1" applyProtection="1">
      <alignment horizontal="right" vertical="center" wrapText="1"/>
      <protection/>
    </xf>
    <xf numFmtId="43" fontId="53" fillId="33" borderId="20" xfId="0" applyNumberFormat="1" applyFont="1" applyFill="1" applyBorder="1" applyAlignment="1" applyProtection="1">
      <alignment horizontal="right" vertical="center"/>
      <protection/>
    </xf>
    <xf numFmtId="43" fontId="53" fillId="0" borderId="20" xfId="0" applyNumberFormat="1" applyFont="1" applyBorder="1" applyAlignment="1" applyProtection="1">
      <alignment wrapText="1"/>
      <protection/>
    </xf>
    <xf numFmtId="182" fontId="52" fillId="33" borderId="20" xfId="0" applyNumberFormat="1"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C12" sqref="C12"/>
    </sheetView>
  </sheetViews>
  <sheetFormatPr defaultColWidth="9.00390625" defaultRowHeight="28.5" customHeight="1"/>
  <cols>
    <col min="1" max="1" width="35.625" style="134" customWidth="1"/>
    <col min="2" max="2" width="20.625" style="134" customWidth="1"/>
    <col min="3" max="3" width="35.625" style="134" customWidth="1"/>
    <col min="4" max="4" width="20.625" style="134" customWidth="1"/>
    <col min="5" max="16384" width="9.00390625" style="134" customWidth="1"/>
  </cols>
  <sheetData>
    <row r="1" spans="1:5" ht="28.5" customHeight="1">
      <c r="A1" s="183" t="s">
        <v>0</v>
      </c>
      <c r="B1" s="184"/>
      <c r="C1" s="137"/>
      <c r="D1" s="175"/>
      <c r="E1" s="134" t="s">
        <v>1</v>
      </c>
    </row>
    <row r="2" spans="1:4" ht="28.5" customHeight="1">
      <c r="A2" s="138" t="s">
        <v>2</v>
      </c>
      <c r="B2" s="138"/>
      <c r="C2" s="138"/>
      <c r="D2" s="138"/>
    </row>
    <row r="3" spans="1:4" ht="28.5" customHeight="1">
      <c r="A3" s="139"/>
      <c r="B3" s="139"/>
      <c r="C3" s="139"/>
      <c r="D3" s="141" t="s">
        <v>3</v>
      </c>
    </row>
    <row r="4" spans="1:4" ht="24.75" customHeight="1">
      <c r="A4" s="196" t="s">
        <v>4</v>
      </c>
      <c r="B4" s="197" t="s">
        <v>5</v>
      </c>
      <c r="C4" s="196" t="s">
        <v>6</v>
      </c>
      <c r="D4" s="196"/>
    </row>
    <row r="5" spans="1:4" ht="24.75" customHeight="1">
      <c r="A5" s="196" t="s">
        <v>7</v>
      </c>
      <c r="B5" s="196" t="s">
        <v>8</v>
      </c>
      <c r="C5" s="196" t="s">
        <v>9</v>
      </c>
      <c r="D5" s="196" t="s">
        <v>10</v>
      </c>
    </row>
    <row r="6" spans="1:4" ht="24.75" customHeight="1">
      <c r="A6" s="198" t="s">
        <v>11</v>
      </c>
      <c r="B6" s="95">
        <v>568301677.15</v>
      </c>
      <c r="C6" s="198" t="s">
        <v>12</v>
      </c>
      <c r="D6" s="95">
        <f>B6</f>
        <v>568301677.15</v>
      </c>
    </row>
    <row r="7" spans="1:4" ht="24.75" customHeight="1">
      <c r="A7" s="199" t="s">
        <v>13</v>
      </c>
      <c r="B7" s="200"/>
      <c r="C7" s="199"/>
      <c r="D7" s="201"/>
    </row>
    <row r="8" spans="1:4" ht="24.75" customHeight="1">
      <c r="A8" s="94" t="s">
        <v>14</v>
      </c>
      <c r="B8" s="202"/>
      <c r="C8" s="199" t="s">
        <v>15</v>
      </c>
      <c r="D8" s="203"/>
    </row>
    <row r="9" spans="1:4" ht="24.75" customHeight="1">
      <c r="A9" s="204" t="s">
        <v>16</v>
      </c>
      <c r="B9" s="95">
        <f>SUM(B6:B8)</f>
        <v>568301677.15</v>
      </c>
      <c r="C9" s="204" t="s">
        <v>17</v>
      </c>
      <c r="D9" s="95">
        <v>568301677.15</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workbookViewId="0" topLeftCell="A1">
      <selection activeCell="I5" sqref="I5"/>
    </sheetView>
  </sheetViews>
  <sheetFormatPr defaultColWidth="9.00390625" defaultRowHeight="28.5" customHeight="1"/>
  <cols>
    <col min="1" max="3" width="5.625" style="18" customWidth="1"/>
    <col min="4" max="4" width="25.625" style="18" customWidth="1"/>
    <col min="5" max="7" width="15.625" style="18" customWidth="1"/>
    <col min="8" max="16384" width="9.00390625" style="18" customWidth="1"/>
  </cols>
  <sheetData>
    <row r="1" spans="1:3" ht="28.5" customHeight="1">
      <c r="A1" s="3" t="s">
        <v>320</v>
      </c>
      <c r="B1" s="3"/>
      <c r="C1" s="3"/>
    </row>
    <row r="2" spans="1:7" ht="28.5" customHeight="1">
      <c r="A2" s="4" t="s">
        <v>321</v>
      </c>
      <c r="B2" s="4"/>
      <c r="C2" s="4"/>
      <c r="D2" s="4"/>
      <c r="E2" s="4"/>
      <c r="F2" s="4"/>
      <c r="G2" s="4"/>
    </row>
    <row r="3" ht="24.75" customHeight="1">
      <c r="G3" s="56" t="s">
        <v>3</v>
      </c>
    </row>
    <row r="4" spans="1:7" s="55" customFormat="1" ht="28.5" customHeight="1">
      <c r="A4" s="57" t="s">
        <v>139</v>
      </c>
      <c r="B4" s="57"/>
      <c r="C4" s="57"/>
      <c r="D4" s="57" t="s">
        <v>140</v>
      </c>
      <c r="E4" s="58" t="s">
        <v>69</v>
      </c>
      <c r="F4" s="59" t="s">
        <v>313</v>
      </c>
      <c r="G4" s="59" t="s">
        <v>314</v>
      </c>
    </row>
    <row r="5" spans="1:7" s="55" customFormat="1" ht="28.5" customHeight="1">
      <c r="A5" s="57" t="s">
        <v>72</v>
      </c>
      <c r="B5" s="57" t="s">
        <v>73</v>
      </c>
      <c r="C5" s="57" t="s">
        <v>74</v>
      </c>
      <c r="D5" s="57"/>
      <c r="E5" s="60"/>
      <c r="F5" s="59"/>
      <c r="G5" s="59"/>
    </row>
    <row r="6" spans="1:7" s="55" customFormat="1" ht="28.5" customHeight="1">
      <c r="A6" s="61" t="s">
        <v>207</v>
      </c>
      <c r="B6" s="62"/>
      <c r="C6" s="62"/>
      <c r="D6" s="63"/>
      <c r="E6" s="64">
        <f>SUM(E7:E20)</f>
        <v>0</v>
      </c>
      <c r="F6" s="65">
        <f>SUM(F7:F20)</f>
        <v>0</v>
      </c>
      <c r="G6" s="65">
        <f>SUM(G7:G20)</f>
        <v>0</v>
      </c>
    </row>
    <row r="7" spans="1:7" s="55" customFormat="1" ht="28.5" customHeight="1">
      <c r="A7" s="66"/>
      <c r="B7" s="66"/>
      <c r="C7" s="66"/>
      <c r="D7" s="66"/>
      <c r="E7" s="67">
        <f>SUM(F7:G7)</f>
        <v>0</v>
      </c>
      <c r="F7" s="68"/>
      <c r="G7" s="68"/>
    </row>
    <row r="8" spans="1:7" s="55" customFormat="1" ht="28.5" customHeight="1">
      <c r="A8" s="66"/>
      <c r="B8" s="66"/>
      <c r="C8" s="66"/>
      <c r="D8" s="66"/>
      <c r="E8" s="67">
        <f>SUM(F8:G8)</f>
        <v>0</v>
      </c>
      <c r="F8" s="68"/>
      <c r="G8" s="68"/>
    </row>
    <row r="9" spans="1:7" s="55" customFormat="1" ht="28.5" customHeight="1">
      <c r="A9" s="66"/>
      <c r="B9" s="66"/>
      <c r="C9" s="66"/>
      <c r="D9" s="66"/>
      <c r="E9" s="67"/>
      <c r="F9" s="68"/>
      <c r="G9" s="68"/>
    </row>
    <row r="10" spans="1:7" s="55" customFormat="1" ht="28.5" customHeight="1">
      <c r="A10" s="66"/>
      <c r="B10" s="66"/>
      <c r="C10" s="66"/>
      <c r="D10" s="66"/>
      <c r="E10" s="67"/>
      <c r="F10" s="68"/>
      <c r="G10" s="68"/>
    </row>
    <row r="11" spans="1:7" s="55" customFormat="1" ht="28.5" customHeight="1">
      <c r="A11" s="66"/>
      <c r="B11" s="66"/>
      <c r="C11" s="66"/>
      <c r="D11" s="66"/>
      <c r="E11" s="67">
        <f>SUM(F11:G11)</f>
        <v>0</v>
      </c>
      <c r="F11" s="68"/>
      <c r="G11" s="68"/>
    </row>
    <row r="12" spans="1:7" s="55" customFormat="1" ht="28.5" customHeight="1">
      <c r="A12" s="66"/>
      <c r="B12" s="66"/>
      <c r="C12" s="66"/>
      <c r="D12" s="66"/>
      <c r="E12" s="67">
        <f aca="true" t="shared" si="0" ref="E12:E20">SUM(F12:G12)</f>
        <v>0</v>
      </c>
      <c r="F12" s="68"/>
      <c r="G12" s="68"/>
    </row>
    <row r="13" spans="1:7" s="55" customFormat="1" ht="28.5" customHeight="1">
      <c r="A13" s="66"/>
      <c r="B13" s="66"/>
      <c r="C13" s="66"/>
      <c r="D13" s="66"/>
      <c r="E13" s="67"/>
      <c r="F13" s="68"/>
      <c r="G13" s="68"/>
    </row>
    <row r="14" spans="1:7" s="55" customFormat="1" ht="28.5" customHeight="1">
      <c r="A14" s="66"/>
      <c r="B14" s="66"/>
      <c r="C14" s="66"/>
      <c r="D14" s="66"/>
      <c r="E14" s="67"/>
      <c r="F14" s="68"/>
      <c r="G14" s="68"/>
    </row>
    <row r="15" spans="1:7" s="55" customFormat="1" ht="28.5" customHeight="1">
      <c r="A15" s="66"/>
      <c r="B15" s="66"/>
      <c r="C15" s="66"/>
      <c r="D15" s="66"/>
      <c r="E15" s="67">
        <f t="shared" si="0"/>
        <v>0</v>
      </c>
      <c r="F15" s="68"/>
      <c r="G15" s="68"/>
    </row>
    <row r="16" spans="1:7" s="55" customFormat="1" ht="28.5" customHeight="1">
      <c r="A16" s="66"/>
      <c r="B16" s="66"/>
      <c r="C16" s="66"/>
      <c r="D16" s="66"/>
      <c r="E16" s="68">
        <f t="shared" si="0"/>
        <v>0</v>
      </c>
      <c r="F16" s="68"/>
      <c r="G16" s="68"/>
    </row>
    <row r="17" spans="1:7" s="55" customFormat="1" ht="28.5" customHeight="1">
      <c r="A17" s="66"/>
      <c r="B17" s="66"/>
      <c r="C17" s="66"/>
      <c r="D17" s="66"/>
      <c r="E17" s="68">
        <f t="shared" si="0"/>
        <v>0</v>
      </c>
      <c r="F17" s="68"/>
      <c r="G17" s="68"/>
    </row>
    <row r="18" spans="1:7" s="55" customFormat="1" ht="28.5" customHeight="1">
      <c r="A18" s="66"/>
      <c r="B18" s="66"/>
      <c r="C18" s="66"/>
      <c r="D18" s="66"/>
      <c r="E18" s="68">
        <f t="shared" si="0"/>
        <v>0</v>
      </c>
      <c r="F18" s="68"/>
      <c r="G18" s="68"/>
    </row>
    <row r="19" spans="1:7" s="55" customFormat="1" ht="28.5" customHeight="1">
      <c r="A19" s="66"/>
      <c r="B19" s="66"/>
      <c r="C19" s="66"/>
      <c r="D19" s="66"/>
      <c r="E19" s="68">
        <f t="shared" si="0"/>
        <v>0</v>
      </c>
      <c r="F19" s="68"/>
      <c r="G19" s="68"/>
    </row>
    <row r="20" spans="1:7" s="55" customFormat="1" ht="28.5" customHeight="1">
      <c r="A20" s="66"/>
      <c r="B20" s="66"/>
      <c r="C20" s="66"/>
      <c r="D20" s="66"/>
      <c r="E20" s="68">
        <f t="shared" si="0"/>
        <v>0</v>
      </c>
      <c r="F20" s="68"/>
      <c r="G20" s="68"/>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22"/>
  <sheetViews>
    <sheetView workbookViewId="0" topLeftCell="A1">
      <selection activeCell="D15" sqref="D15"/>
    </sheetView>
  </sheetViews>
  <sheetFormatPr defaultColWidth="9.00390625" defaultRowHeight="14.25"/>
  <cols>
    <col min="1" max="1" width="5.625" style="6" customWidth="1"/>
    <col min="2" max="2" width="18.50390625" style="33" customWidth="1"/>
    <col min="3" max="3" width="21.75390625" style="33" customWidth="1"/>
    <col min="4" max="7" width="15.625" style="0" customWidth="1"/>
    <col min="8" max="8" width="13.00390625" style="0" customWidth="1"/>
    <col min="9" max="9" width="10.625" style="0" customWidth="1"/>
  </cols>
  <sheetData>
    <row r="1" spans="1:3" s="18" customFormat="1" ht="27" customHeight="1">
      <c r="A1" s="20" t="s">
        <v>322</v>
      </c>
      <c r="B1" s="3"/>
      <c r="C1" s="3"/>
    </row>
    <row r="2" spans="1:9" s="18" customFormat="1" ht="27" customHeight="1">
      <c r="A2" s="4" t="s">
        <v>323</v>
      </c>
      <c r="B2" s="34"/>
      <c r="C2" s="34"/>
      <c r="D2" s="4"/>
      <c r="E2" s="4"/>
      <c r="F2" s="4"/>
      <c r="G2" s="4"/>
      <c r="H2" s="4"/>
      <c r="I2" s="4"/>
    </row>
    <row r="3" spans="1:9" ht="14.25">
      <c r="A3" s="35"/>
      <c r="B3" s="36"/>
      <c r="C3" s="36"/>
      <c r="D3" s="37"/>
      <c r="E3" s="37"/>
      <c r="F3" s="37"/>
      <c r="I3" s="53" t="s">
        <v>3</v>
      </c>
    </row>
    <row r="4" spans="1:9" s="1" customFormat="1" ht="19.5" customHeight="1">
      <c r="A4" s="38" t="s">
        <v>324</v>
      </c>
      <c r="B4" s="38" t="s">
        <v>302</v>
      </c>
      <c r="C4" s="39" t="s">
        <v>325</v>
      </c>
      <c r="D4" s="38" t="s">
        <v>326</v>
      </c>
      <c r="E4" s="38"/>
      <c r="F4" s="38"/>
      <c r="G4" s="38"/>
      <c r="H4" s="38" t="s">
        <v>327</v>
      </c>
      <c r="I4" s="38" t="s">
        <v>328</v>
      </c>
    </row>
    <row r="5" spans="1:9" s="1" customFormat="1" ht="19.5" customHeight="1">
      <c r="A5" s="38"/>
      <c r="B5" s="38"/>
      <c r="C5" s="40"/>
      <c r="D5" s="38" t="s">
        <v>329</v>
      </c>
      <c r="E5" s="38" t="s">
        <v>77</v>
      </c>
      <c r="F5" s="38" t="s">
        <v>78</v>
      </c>
      <c r="G5" s="38" t="s">
        <v>330</v>
      </c>
      <c r="H5" s="38"/>
      <c r="I5" s="38"/>
    </row>
    <row r="6" spans="1:9" s="1" customFormat="1" ht="19.5" customHeight="1">
      <c r="A6" s="41" t="s">
        <v>207</v>
      </c>
      <c r="B6" s="42"/>
      <c r="C6" s="42"/>
      <c r="D6" s="43">
        <f>SUM(D7:D16)</f>
        <v>11523079.770000001</v>
      </c>
      <c r="E6" s="43">
        <f>SUM(E7:E16)</f>
        <v>0</v>
      </c>
      <c r="F6" s="43">
        <f>SUM(F7:F16)</f>
        <v>0</v>
      </c>
      <c r="G6" s="43">
        <f>SUM(G7:G16)</f>
        <v>0</v>
      </c>
      <c r="H6" s="44"/>
      <c r="I6" s="44"/>
    </row>
    <row r="7" spans="1:9" ht="34.5" customHeight="1">
      <c r="A7" s="28">
        <v>1</v>
      </c>
      <c r="B7" s="29" t="s">
        <v>331</v>
      </c>
      <c r="C7" s="29" t="s">
        <v>331</v>
      </c>
      <c r="D7" s="45">
        <v>5500000</v>
      </c>
      <c r="E7" s="46" t="s">
        <v>77</v>
      </c>
      <c r="F7" s="47"/>
      <c r="G7" s="47"/>
      <c r="H7" s="48">
        <v>44317</v>
      </c>
      <c r="I7" s="54"/>
    </row>
    <row r="8" spans="1:9" ht="40.5" customHeight="1">
      <c r="A8" s="28">
        <v>2</v>
      </c>
      <c r="B8" s="29" t="s">
        <v>332</v>
      </c>
      <c r="C8" s="29" t="s">
        <v>332</v>
      </c>
      <c r="D8" s="45">
        <v>421069.65</v>
      </c>
      <c r="E8" s="46"/>
      <c r="F8" s="46" t="s">
        <v>78</v>
      </c>
      <c r="G8" s="47"/>
      <c r="H8" s="48">
        <v>44197</v>
      </c>
      <c r="I8" s="54"/>
    </row>
    <row r="9" spans="1:9" ht="30.75" customHeight="1">
      <c r="A9" s="28">
        <v>3</v>
      </c>
      <c r="B9" s="29" t="s">
        <v>333</v>
      </c>
      <c r="C9" s="29" t="s">
        <v>333</v>
      </c>
      <c r="D9" s="45">
        <v>237600</v>
      </c>
      <c r="E9" s="46" t="s">
        <v>77</v>
      </c>
      <c r="F9" s="47"/>
      <c r="G9" s="47"/>
      <c r="H9" s="48">
        <v>44317</v>
      </c>
      <c r="I9" s="54"/>
    </row>
    <row r="10" spans="1:9" ht="33" customHeight="1">
      <c r="A10" s="28">
        <v>4</v>
      </c>
      <c r="B10" s="29" t="s">
        <v>334</v>
      </c>
      <c r="C10" s="29" t="s">
        <v>334</v>
      </c>
      <c r="D10" s="45">
        <v>341724.32</v>
      </c>
      <c r="E10" s="46" t="s">
        <v>77</v>
      </c>
      <c r="F10" s="47"/>
      <c r="G10" s="47"/>
      <c r="H10" s="48">
        <v>44317</v>
      </c>
      <c r="I10" s="54"/>
    </row>
    <row r="11" spans="1:9" ht="31.5" customHeight="1">
      <c r="A11" s="28">
        <v>5</v>
      </c>
      <c r="B11" s="29" t="s">
        <v>335</v>
      </c>
      <c r="C11" s="29" t="s">
        <v>335</v>
      </c>
      <c r="D11" s="45">
        <v>250000</v>
      </c>
      <c r="E11" s="47"/>
      <c r="F11" s="46" t="s">
        <v>78</v>
      </c>
      <c r="G11" s="47"/>
      <c r="H11" s="48">
        <v>44317</v>
      </c>
      <c r="I11" s="54"/>
    </row>
    <row r="12" spans="1:9" ht="19.5" customHeight="1">
      <c r="A12" s="28">
        <v>6</v>
      </c>
      <c r="B12" s="29" t="s">
        <v>336</v>
      </c>
      <c r="C12" s="29" t="s">
        <v>336</v>
      </c>
      <c r="D12" s="45">
        <v>1000000</v>
      </c>
      <c r="E12" s="49"/>
      <c r="F12" s="46" t="s">
        <v>78</v>
      </c>
      <c r="G12" s="49"/>
      <c r="H12" s="48">
        <v>44317</v>
      </c>
      <c r="I12" s="54"/>
    </row>
    <row r="13" spans="1:9" ht="19.5" customHeight="1">
      <c r="A13" s="28">
        <v>7</v>
      </c>
      <c r="B13" s="29" t="s">
        <v>337</v>
      </c>
      <c r="C13" s="29" t="s">
        <v>337</v>
      </c>
      <c r="D13" s="45">
        <v>750000</v>
      </c>
      <c r="E13" s="49"/>
      <c r="F13" s="46" t="s">
        <v>78</v>
      </c>
      <c r="G13" s="49"/>
      <c r="H13" s="48">
        <v>44317</v>
      </c>
      <c r="I13" s="54"/>
    </row>
    <row r="14" spans="1:9" ht="33" customHeight="1">
      <c r="A14" s="28">
        <v>8</v>
      </c>
      <c r="B14" s="29" t="s">
        <v>338</v>
      </c>
      <c r="C14" s="29" t="s">
        <v>338</v>
      </c>
      <c r="D14" s="45">
        <v>460000</v>
      </c>
      <c r="E14" s="46" t="s">
        <v>77</v>
      </c>
      <c r="F14" s="49"/>
      <c r="G14" s="49"/>
      <c r="H14" s="48">
        <v>44317</v>
      </c>
      <c r="I14" s="54"/>
    </row>
    <row r="15" spans="1:9" ht="33" customHeight="1">
      <c r="A15" s="28">
        <v>9</v>
      </c>
      <c r="B15" s="29" t="s">
        <v>339</v>
      </c>
      <c r="C15" s="29" t="s">
        <v>339</v>
      </c>
      <c r="D15" s="45">
        <v>2400000</v>
      </c>
      <c r="E15" s="46" t="s">
        <v>77</v>
      </c>
      <c r="F15" s="49"/>
      <c r="G15" s="49"/>
      <c r="H15" s="48">
        <v>44317</v>
      </c>
      <c r="I15" s="54"/>
    </row>
    <row r="16" spans="1:9" ht="33.75" customHeight="1">
      <c r="A16" s="28">
        <v>10</v>
      </c>
      <c r="B16" s="29" t="s">
        <v>340</v>
      </c>
      <c r="C16" s="29" t="s">
        <v>340</v>
      </c>
      <c r="D16" s="45">
        <v>162685.8</v>
      </c>
      <c r="E16" s="46" t="s">
        <v>77</v>
      </c>
      <c r="F16" s="49"/>
      <c r="G16" s="49"/>
      <c r="H16" s="48">
        <v>44317</v>
      </c>
      <c r="I16" s="54"/>
    </row>
    <row r="17" spans="1:9" ht="14.25">
      <c r="A17" s="50" t="s">
        <v>341</v>
      </c>
      <c r="B17" s="51"/>
      <c r="C17" s="51"/>
      <c r="D17" s="50"/>
      <c r="E17" s="50"/>
      <c r="F17" s="50"/>
      <c r="G17" s="50"/>
      <c r="H17" s="50"/>
      <c r="I17" s="50"/>
    </row>
    <row r="22" ht="14.25">
      <c r="E22" s="52"/>
    </row>
  </sheetData>
  <sheetProtection/>
  <mergeCells count="9">
    <mergeCell ref="A2:I2"/>
    <mergeCell ref="D4:G4"/>
    <mergeCell ref="A6:C6"/>
    <mergeCell ref="A17:I17"/>
    <mergeCell ref="A4:A5"/>
    <mergeCell ref="B4:B5"/>
    <mergeCell ref="C4:C5"/>
    <mergeCell ref="H4:H5"/>
    <mergeCell ref="I4:I5"/>
  </mergeCells>
  <printOptions/>
  <pageMargins left="0.28" right="0.16"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theme="5" tint="0.7999799847602844"/>
  </sheetPr>
  <dimension ref="A1:K8"/>
  <sheetViews>
    <sheetView workbookViewId="0" topLeftCell="C1">
      <selection activeCell="B2" sqref="B2:K2"/>
    </sheetView>
  </sheetViews>
  <sheetFormatPr defaultColWidth="9.00390625" defaultRowHeight="14.25"/>
  <cols>
    <col min="1" max="1" width="5.625" style="19" customWidth="1"/>
    <col min="2" max="2" width="26.25390625" style="0" customWidth="1"/>
    <col min="3" max="3" width="13.25390625" style="0" customWidth="1"/>
    <col min="4" max="6" width="20.125" style="0" customWidth="1"/>
    <col min="7" max="7" width="5.625" style="0" customWidth="1"/>
    <col min="8" max="8" width="14.375" style="0" customWidth="1"/>
    <col min="9" max="11" width="12.625" style="0" customWidth="1"/>
  </cols>
  <sheetData>
    <row r="1" spans="1:3" s="18" customFormat="1" ht="27" customHeight="1">
      <c r="A1" s="20" t="s">
        <v>342</v>
      </c>
      <c r="B1" s="3"/>
      <c r="C1" s="3"/>
    </row>
    <row r="2" spans="1:11" s="18" customFormat="1" ht="27" customHeight="1">
      <c r="A2" s="21"/>
      <c r="B2" s="22" t="s">
        <v>343</v>
      </c>
      <c r="C2" s="22"/>
      <c r="D2" s="22"/>
      <c r="E2" s="22"/>
      <c r="F2" s="22"/>
      <c r="G2" s="22"/>
      <c r="H2" s="22"/>
      <c r="I2" s="22"/>
      <c r="J2" s="22"/>
      <c r="K2" s="22"/>
    </row>
    <row r="3" spans="2:11" ht="19.5" customHeight="1">
      <c r="B3" s="6"/>
      <c r="K3" s="32" t="s">
        <v>3</v>
      </c>
    </row>
    <row r="4" spans="1:11" ht="19.5" customHeight="1">
      <c r="A4" s="23" t="s">
        <v>324</v>
      </c>
      <c r="B4" s="24" t="s">
        <v>302</v>
      </c>
      <c r="C4" s="24" t="s">
        <v>344</v>
      </c>
      <c r="D4" s="24" t="s">
        <v>345</v>
      </c>
      <c r="E4" s="24" t="s">
        <v>346</v>
      </c>
      <c r="F4" s="24" t="s">
        <v>347</v>
      </c>
      <c r="G4" s="24" t="s">
        <v>348</v>
      </c>
      <c r="H4" s="25" t="s">
        <v>326</v>
      </c>
      <c r="I4" s="25"/>
      <c r="J4" s="25"/>
      <c r="K4" s="25"/>
    </row>
    <row r="5" spans="1:11" s="1" customFormat="1" ht="19.5" customHeight="1">
      <c r="A5" s="23"/>
      <c r="B5" s="24"/>
      <c r="C5" s="24" t="s">
        <v>344</v>
      </c>
      <c r="D5" s="24" t="s">
        <v>345</v>
      </c>
      <c r="E5" s="24" t="s">
        <v>346</v>
      </c>
      <c r="F5" s="24" t="s">
        <v>347</v>
      </c>
      <c r="G5" s="24" t="s">
        <v>348</v>
      </c>
      <c r="H5" s="25" t="s">
        <v>349</v>
      </c>
      <c r="I5" s="25" t="s">
        <v>77</v>
      </c>
      <c r="J5" s="25" t="s">
        <v>78</v>
      </c>
      <c r="K5" s="25" t="s">
        <v>79</v>
      </c>
    </row>
    <row r="6" spans="1:11" s="1" customFormat="1" ht="19.5" customHeight="1">
      <c r="A6" s="26" t="s">
        <v>306</v>
      </c>
      <c r="B6" s="26"/>
      <c r="C6" s="26"/>
      <c r="D6" s="26"/>
      <c r="E6" s="26"/>
      <c r="F6" s="26"/>
      <c r="G6" s="26"/>
      <c r="H6" s="27">
        <f>SUM(H7:H8)</f>
        <v>2256800</v>
      </c>
      <c r="I6" s="27">
        <f>SUM(I7:I8)</f>
        <v>0</v>
      </c>
      <c r="J6" s="27">
        <f>SUM(J7:J8)</f>
        <v>0</v>
      </c>
      <c r="K6" s="27">
        <f>SUM(K7:K8)</f>
        <v>0</v>
      </c>
    </row>
    <row r="7" spans="1:11" ht="30" customHeight="1">
      <c r="A7" s="28">
        <v>1</v>
      </c>
      <c r="B7" s="29" t="s">
        <v>350</v>
      </c>
      <c r="C7" s="28"/>
      <c r="D7" s="30" t="s">
        <v>351</v>
      </c>
      <c r="E7" s="30" t="s">
        <v>352</v>
      </c>
      <c r="F7" s="30" t="s">
        <v>353</v>
      </c>
      <c r="G7" s="31"/>
      <c r="H7" s="27">
        <v>100000</v>
      </c>
      <c r="I7" s="27" t="s">
        <v>77</v>
      </c>
      <c r="J7" s="27"/>
      <c r="K7" s="27"/>
    </row>
    <row r="8" spans="1:11" ht="30.75" customHeight="1">
      <c r="A8" s="28">
        <v>2</v>
      </c>
      <c r="B8" s="29" t="s">
        <v>354</v>
      </c>
      <c r="C8" s="28"/>
      <c r="D8" s="30" t="s">
        <v>351</v>
      </c>
      <c r="E8" s="30" t="s">
        <v>352</v>
      </c>
      <c r="F8" s="30" t="s">
        <v>353</v>
      </c>
      <c r="G8" s="31"/>
      <c r="H8" s="27">
        <v>2156800</v>
      </c>
      <c r="I8" s="27" t="s">
        <v>77</v>
      </c>
      <c r="J8" s="27"/>
      <c r="K8" s="27"/>
    </row>
  </sheetData>
  <sheetProtection/>
  <mergeCells count="10">
    <mergeCell ref="B2:K2"/>
    <mergeCell ref="H4:K4"/>
    <mergeCell ref="A6:G6"/>
    <mergeCell ref="A4:A5"/>
    <mergeCell ref="B4:B5"/>
    <mergeCell ref="C4:C5"/>
    <mergeCell ref="D4:D5"/>
    <mergeCell ref="E4:E5"/>
    <mergeCell ref="F4:F5"/>
    <mergeCell ref="G4:G5"/>
  </mergeCells>
  <printOptions/>
  <pageMargins left="0.28" right="0.24" top="0.75" bottom="0.75" header="0.3" footer="0.3"/>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sheetPr>
    <tabColor theme="5" tint="0.7999799847602844"/>
  </sheetPr>
  <dimension ref="A1:E98"/>
  <sheetViews>
    <sheetView tabSelected="1" workbookViewId="0" topLeftCell="A1">
      <selection activeCell="G13" sqref="G13"/>
    </sheetView>
  </sheetViews>
  <sheetFormatPr defaultColWidth="9.00390625" defaultRowHeight="14.25"/>
  <cols>
    <col min="1" max="1" width="7.75390625" style="0" customWidth="1"/>
    <col min="2" max="2" width="31.875" style="0" customWidth="1"/>
    <col min="3" max="3" width="11.625" style="0" customWidth="1"/>
    <col min="4" max="4" width="45.25390625" style="2" customWidth="1"/>
    <col min="5" max="5" width="19.75390625" style="0" customWidth="1"/>
  </cols>
  <sheetData>
    <row r="1" spans="1:3" ht="14.25">
      <c r="A1" s="3" t="s">
        <v>355</v>
      </c>
      <c r="B1" s="3"/>
      <c r="C1" s="3"/>
    </row>
    <row r="2" spans="1:5" ht="20.25">
      <c r="A2" s="4" t="s">
        <v>356</v>
      </c>
      <c r="B2" s="4"/>
      <c r="C2" s="4"/>
      <c r="D2" s="5"/>
      <c r="E2" s="4"/>
    </row>
    <row r="3" spans="1:5" ht="20.25">
      <c r="A3" s="4"/>
      <c r="B3" s="4"/>
      <c r="C3" s="4"/>
      <c r="D3" s="5"/>
      <c r="E3" s="6" t="s">
        <v>3</v>
      </c>
    </row>
    <row r="4" spans="1:5" ht="14.25">
      <c r="A4" s="7" t="s">
        <v>324</v>
      </c>
      <c r="B4" s="7" t="s">
        <v>302</v>
      </c>
      <c r="C4" s="7" t="s">
        <v>357</v>
      </c>
      <c r="D4" s="8" t="s">
        <v>358</v>
      </c>
      <c r="E4" s="7" t="s">
        <v>359</v>
      </c>
    </row>
    <row r="5" spans="1:5" ht="14.25" customHeight="1">
      <c r="A5" s="9" t="s">
        <v>306</v>
      </c>
      <c r="B5" s="10"/>
      <c r="C5" s="10"/>
      <c r="D5" s="11"/>
      <c r="E5" s="12">
        <v>533633303.63</v>
      </c>
    </row>
    <row r="6" spans="1:5" s="1" customFormat="1" ht="14.25" customHeight="1">
      <c r="A6" s="13">
        <v>1</v>
      </c>
      <c r="B6" s="14" t="s">
        <v>360</v>
      </c>
      <c r="C6" s="14" t="s">
        <v>361</v>
      </c>
      <c r="D6" s="15" t="s">
        <v>362</v>
      </c>
      <c r="E6" s="16">
        <v>250000</v>
      </c>
    </row>
    <row r="7" spans="1:5" s="1" customFormat="1" ht="14.25" customHeight="1">
      <c r="A7" s="13">
        <v>2</v>
      </c>
      <c r="B7" s="14" t="s">
        <v>363</v>
      </c>
      <c r="C7" s="14" t="s">
        <v>361</v>
      </c>
      <c r="D7" s="15" t="s">
        <v>364</v>
      </c>
      <c r="E7" s="16">
        <v>9800</v>
      </c>
    </row>
    <row r="8" spans="1:5" ht="14.25" customHeight="1">
      <c r="A8" s="13">
        <v>3</v>
      </c>
      <c r="B8" s="14" t="s">
        <v>365</v>
      </c>
      <c r="C8" s="14" t="s">
        <v>361</v>
      </c>
      <c r="D8" s="15" t="s">
        <v>366</v>
      </c>
      <c r="E8" s="17">
        <v>1000000</v>
      </c>
    </row>
    <row r="9" spans="1:5" ht="14.25" customHeight="1">
      <c r="A9" s="13">
        <v>4</v>
      </c>
      <c r="B9" s="14" t="s">
        <v>367</v>
      </c>
      <c r="C9" s="14" t="s">
        <v>361</v>
      </c>
      <c r="D9" s="15" t="s">
        <v>366</v>
      </c>
      <c r="E9" s="17">
        <v>166572</v>
      </c>
    </row>
    <row r="10" spans="1:5" ht="14.25" customHeight="1">
      <c r="A10" s="13">
        <v>5</v>
      </c>
      <c r="B10" s="14" t="s">
        <v>368</v>
      </c>
      <c r="C10" s="14" t="s">
        <v>361</v>
      </c>
      <c r="D10" s="15" t="s">
        <v>369</v>
      </c>
      <c r="E10" s="17">
        <v>924400</v>
      </c>
    </row>
    <row r="11" spans="1:5" ht="14.25" customHeight="1">
      <c r="A11" s="13">
        <v>6</v>
      </c>
      <c r="B11" s="14" t="s">
        <v>370</v>
      </c>
      <c r="C11" s="14" t="s">
        <v>361</v>
      </c>
      <c r="D11" s="15" t="s">
        <v>371</v>
      </c>
      <c r="E11" s="17">
        <v>100000</v>
      </c>
    </row>
    <row r="12" spans="1:5" ht="14.25" customHeight="1">
      <c r="A12" s="13">
        <v>7</v>
      </c>
      <c r="B12" s="14" t="s">
        <v>372</v>
      </c>
      <c r="C12" s="14" t="s">
        <v>361</v>
      </c>
      <c r="D12" s="15" t="s">
        <v>373</v>
      </c>
      <c r="E12" s="17">
        <v>516100</v>
      </c>
    </row>
    <row r="13" spans="1:5" ht="14.25" customHeight="1">
      <c r="A13" s="13">
        <v>8</v>
      </c>
      <c r="B13" s="14" t="s">
        <v>374</v>
      </c>
      <c r="C13" s="14" t="s">
        <v>361</v>
      </c>
      <c r="D13" s="15" t="s">
        <v>375</v>
      </c>
      <c r="E13" s="17">
        <v>2000000</v>
      </c>
    </row>
    <row r="14" spans="1:5" ht="14.25" customHeight="1">
      <c r="A14" s="13">
        <v>9</v>
      </c>
      <c r="B14" s="14" t="s">
        <v>376</v>
      </c>
      <c r="C14" s="14" t="s">
        <v>361</v>
      </c>
      <c r="D14" s="15" t="s">
        <v>377</v>
      </c>
      <c r="E14" s="17">
        <v>419700</v>
      </c>
    </row>
    <row r="15" spans="1:5" ht="14.25" customHeight="1">
      <c r="A15" s="13">
        <v>10</v>
      </c>
      <c r="B15" s="14" t="s">
        <v>378</v>
      </c>
      <c r="C15" s="14" t="s">
        <v>361</v>
      </c>
      <c r="D15" s="15" t="s">
        <v>379</v>
      </c>
      <c r="E15" s="17">
        <v>24000</v>
      </c>
    </row>
    <row r="16" spans="1:5" ht="14.25" customHeight="1">
      <c r="A16" s="13">
        <v>11</v>
      </c>
      <c r="B16" s="14" t="s">
        <v>380</v>
      </c>
      <c r="C16" s="14" t="s">
        <v>361</v>
      </c>
      <c r="D16" s="15" t="s">
        <v>381</v>
      </c>
      <c r="E16" s="17">
        <v>5210400</v>
      </c>
    </row>
    <row r="17" spans="1:5" ht="14.25" customHeight="1">
      <c r="A17" s="13">
        <v>12</v>
      </c>
      <c r="B17" s="14" t="s">
        <v>382</v>
      </c>
      <c r="C17" s="14" t="s">
        <v>361</v>
      </c>
      <c r="D17" s="15" t="s">
        <v>383</v>
      </c>
      <c r="E17" s="17">
        <v>558000</v>
      </c>
    </row>
    <row r="18" spans="1:5" ht="48.75" customHeight="1">
      <c r="A18" s="13">
        <v>13</v>
      </c>
      <c r="B18" s="14" t="s">
        <v>384</v>
      </c>
      <c r="C18" s="14" t="s">
        <v>361</v>
      </c>
      <c r="D18" s="15" t="s">
        <v>385</v>
      </c>
      <c r="E18" s="17">
        <v>230000</v>
      </c>
    </row>
    <row r="19" spans="1:5" ht="14.25" customHeight="1">
      <c r="A19" s="13">
        <v>14</v>
      </c>
      <c r="B19" s="14" t="s">
        <v>354</v>
      </c>
      <c r="C19" s="14" t="s">
        <v>361</v>
      </c>
      <c r="D19" s="15" t="s">
        <v>386</v>
      </c>
      <c r="E19" s="17">
        <v>100000</v>
      </c>
    </row>
    <row r="20" spans="1:5" ht="14.25" customHeight="1">
      <c r="A20" s="13">
        <v>15</v>
      </c>
      <c r="B20" s="14" t="s">
        <v>350</v>
      </c>
      <c r="C20" s="14" t="s">
        <v>361</v>
      </c>
      <c r="D20" s="15" t="s">
        <v>387</v>
      </c>
      <c r="E20" s="17">
        <v>2156800</v>
      </c>
    </row>
    <row r="21" spans="1:5" ht="14.25" customHeight="1">
      <c r="A21" s="13">
        <v>16</v>
      </c>
      <c r="B21" s="14" t="s">
        <v>388</v>
      </c>
      <c r="C21" s="14" t="s">
        <v>361</v>
      </c>
      <c r="D21" s="15" t="s">
        <v>389</v>
      </c>
      <c r="E21" s="17">
        <v>2031688.56</v>
      </c>
    </row>
    <row r="22" spans="1:5" ht="14.25" customHeight="1">
      <c r="A22" s="13">
        <v>17</v>
      </c>
      <c r="B22" s="14" t="s">
        <v>333</v>
      </c>
      <c r="C22" s="14" t="s">
        <v>361</v>
      </c>
      <c r="D22" s="15" t="s">
        <v>390</v>
      </c>
      <c r="E22" s="17">
        <v>237600</v>
      </c>
    </row>
    <row r="23" spans="1:5" ht="14.25" customHeight="1">
      <c r="A23" s="13">
        <v>18</v>
      </c>
      <c r="B23" s="14" t="s">
        <v>391</v>
      </c>
      <c r="C23" s="14" t="s">
        <v>361</v>
      </c>
      <c r="D23" s="15" t="s">
        <v>392</v>
      </c>
      <c r="E23" s="17">
        <v>3480000</v>
      </c>
    </row>
    <row r="24" spans="1:5" ht="14.25" customHeight="1">
      <c r="A24" s="13">
        <v>19</v>
      </c>
      <c r="B24" s="14" t="s">
        <v>393</v>
      </c>
      <c r="C24" s="14" t="s">
        <v>361</v>
      </c>
      <c r="D24" s="15" t="s">
        <v>394</v>
      </c>
      <c r="E24" s="17">
        <v>322797.81</v>
      </c>
    </row>
    <row r="25" spans="1:5" ht="14.25" customHeight="1">
      <c r="A25" s="13">
        <v>20</v>
      </c>
      <c r="B25" s="14" t="s">
        <v>395</v>
      </c>
      <c r="C25" s="14" t="s">
        <v>361</v>
      </c>
      <c r="D25" s="15" t="s">
        <v>396</v>
      </c>
      <c r="E25" s="17">
        <v>10000000</v>
      </c>
    </row>
    <row r="26" spans="1:5" ht="14.25" customHeight="1">
      <c r="A26" s="13">
        <v>21</v>
      </c>
      <c r="B26" s="14" t="s">
        <v>397</v>
      </c>
      <c r="C26" s="14" t="s">
        <v>361</v>
      </c>
      <c r="D26" s="15" t="s">
        <v>398</v>
      </c>
      <c r="E26" s="17">
        <v>10000000</v>
      </c>
    </row>
    <row r="27" spans="1:5" ht="14.25" customHeight="1">
      <c r="A27" s="13">
        <v>22</v>
      </c>
      <c r="B27" s="14" t="s">
        <v>399</v>
      </c>
      <c r="C27" s="14" t="s">
        <v>361</v>
      </c>
      <c r="D27" s="15" t="s">
        <v>400</v>
      </c>
      <c r="E27" s="17">
        <v>2493504</v>
      </c>
    </row>
    <row r="28" spans="1:5" ht="14.25" customHeight="1">
      <c r="A28" s="13">
        <v>23</v>
      </c>
      <c r="B28" s="14" t="s">
        <v>401</v>
      </c>
      <c r="C28" s="14" t="s">
        <v>361</v>
      </c>
      <c r="D28" s="15" t="s">
        <v>402</v>
      </c>
      <c r="E28" s="17">
        <v>2000000</v>
      </c>
    </row>
    <row r="29" spans="1:5" ht="14.25" customHeight="1">
      <c r="A29" s="13">
        <v>24</v>
      </c>
      <c r="B29" s="14" t="s">
        <v>403</v>
      </c>
      <c r="C29" s="14" t="s">
        <v>361</v>
      </c>
      <c r="D29" s="15" t="s">
        <v>404</v>
      </c>
      <c r="E29" s="17">
        <v>11000</v>
      </c>
    </row>
    <row r="30" spans="1:5" ht="14.25" customHeight="1">
      <c r="A30" s="13">
        <v>25</v>
      </c>
      <c r="B30" s="14" t="s">
        <v>405</v>
      </c>
      <c r="C30" s="14" t="s">
        <v>361</v>
      </c>
      <c r="D30" s="15" t="s">
        <v>406</v>
      </c>
      <c r="E30" s="17">
        <v>120000</v>
      </c>
    </row>
    <row r="31" spans="1:5" ht="14.25" customHeight="1">
      <c r="A31" s="13">
        <v>26</v>
      </c>
      <c r="B31" s="14" t="s">
        <v>339</v>
      </c>
      <c r="C31" s="14" t="s">
        <v>361</v>
      </c>
      <c r="D31" s="15" t="s">
        <v>407</v>
      </c>
      <c r="E31" s="17">
        <v>2400000</v>
      </c>
    </row>
    <row r="32" spans="1:5" ht="14.25" customHeight="1">
      <c r="A32" s="13">
        <v>27</v>
      </c>
      <c r="B32" s="14" t="s">
        <v>340</v>
      </c>
      <c r="C32" s="14" t="s">
        <v>361</v>
      </c>
      <c r="D32" s="15" t="s">
        <v>408</v>
      </c>
      <c r="E32" s="17">
        <v>162685.8</v>
      </c>
    </row>
    <row r="33" spans="1:5" ht="14.25" customHeight="1">
      <c r="A33" s="13">
        <v>28</v>
      </c>
      <c r="B33" s="14" t="s">
        <v>409</v>
      </c>
      <c r="C33" s="14" t="s">
        <v>361</v>
      </c>
      <c r="D33" s="15" t="s">
        <v>410</v>
      </c>
      <c r="E33" s="17">
        <v>237204.89</v>
      </c>
    </row>
    <row r="34" spans="1:5" ht="14.25" customHeight="1">
      <c r="A34" s="13">
        <v>29</v>
      </c>
      <c r="B34" s="14" t="s">
        <v>338</v>
      </c>
      <c r="C34" s="14" t="s">
        <v>361</v>
      </c>
      <c r="D34" s="15" t="s">
        <v>411</v>
      </c>
      <c r="E34" s="17">
        <v>460000</v>
      </c>
    </row>
    <row r="35" spans="1:5" ht="14.25" customHeight="1">
      <c r="A35" s="13">
        <v>30</v>
      </c>
      <c r="B35" s="14" t="s">
        <v>412</v>
      </c>
      <c r="C35" s="14" t="s">
        <v>361</v>
      </c>
      <c r="D35" s="15" t="s">
        <v>413</v>
      </c>
      <c r="E35" s="17">
        <v>2400</v>
      </c>
    </row>
    <row r="36" spans="1:5" ht="14.25" customHeight="1">
      <c r="A36" s="13">
        <v>31</v>
      </c>
      <c r="B36" s="14" t="s">
        <v>414</v>
      </c>
      <c r="C36" s="14" t="s">
        <v>361</v>
      </c>
      <c r="D36" s="15" t="s">
        <v>415</v>
      </c>
      <c r="E36" s="17">
        <v>100000</v>
      </c>
    </row>
    <row r="37" spans="1:5" ht="14.25" customHeight="1">
      <c r="A37" s="13">
        <v>32</v>
      </c>
      <c r="B37" s="14" t="s">
        <v>416</v>
      </c>
      <c r="C37" s="14" t="s">
        <v>361</v>
      </c>
      <c r="D37" s="15" t="s">
        <v>417</v>
      </c>
      <c r="E37" s="17">
        <v>22670000</v>
      </c>
    </row>
    <row r="38" spans="1:5" ht="14.25" customHeight="1">
      <c r="A38" s="13">
        <v>33</v>
      </c>
      <c r="B38" s="14" t="s">
        <v>418</v>
      </c>
      <c r="C38" s="14" t="s">
        <v>361</v>
      </c>
      <c r="D38" s="15" t="s">
        <v>419</v>
      </c>
      <c r="E38" s="17">
        <v>9415708.4</v>
      </c>
    </row>
    <row r="39" spans="1:5" ht="14.25" customHeight="1">
      <c r="A39" s="13">
        <v>34</v>
      </c>
      <c r="B39" s="14" t="s">
        <v>420</v>
      </c>
      <c r="C39" s="14" t="s">
        <v>361</v>
      </c>
      <c r="D39" s="15" t="s">
        <v>421</v>
      </c>
      <c r="E39" s="17">
        <v>65572.0635</v>
      </c>
    </row>
    <row r="40" spans="1:5" ht="14.25" customHeight="1">
      <c r="A40" s="13">
        <v>35</v>
      </c>
      <c r="B40" s="14" t="s">
        <v>422</v>
      </c>
      <c r="C40" s="14" t="s">
        <v>361</v>
      </c>
      <c r="D40" s="15" t="s">
        <v>423</v>
      </c>
      <c r="E40" s="17">
        <v>10000000</v>
      </c>
    </row>
    <row r="41" spans="1:5" ht="14.25" customHeight="1">
      <c r="A41" s="13">
        <v>36</v>
      </c>
      <c r="B41" s="14" t="s">
        <v>331</v>
      </c>
      <c r="C41" s="14" t="s">
        <v>361</v>
      </c>
      <c r="D41" s="15" t="s">
        <v>423</v>
      </c>
      <c r="E41" s="17">
        <v>5500000</v>
      </c>
    </row>
    <row r="42" spans="1:5" ht="14.25" customHeight="1">
      <c r="A42" s="13">
        <v>37</v>
      </c>
      <c r="B42" s="14" t="s">
        <v>424</v>
      </c>
      <c r="C42" s="14" t="s">
        <v>361</v>
      </c>
      <c r="D42" s="15" t="s">
        <v>425</v>
      </c>
      <c r="E42" s="17">
        <v>15993000</v>
      </c>
    </row>
    <row r="43" spans="1:5" ht="14.25" customHeight="1">
      <c r="A43" s="13">
        <v>38</v>
      </c>
      <c r="B43" s="14" t="s">
        <v>426</v>
      </c>
      <c r="C43" s="14" t="s">
        <v>427</v>
      </c>
      <c r="D43" s="15" t="s">
        <v>425</v>
      </c>
      <c r="E43" s="17">
        <v>7750000</v>
      </c>
    </row>
    <row r="44" spans="1:5" ht="14.25" customHeight="1">
      <c r="A44" s="13">
        <v>39</v>
      </c>
      <c r="B44" s="14" t="s">
        <v>428</v>
      </c>
      <c r="C44" s="14" t="s">
        <v>361</v>
      </c>
      <c r="D44" s="15" t="s">
        <v>429</v>
      </c>
      <c r="E44" s="17">
        <v>13759306.14</v>
      </c>
    </row>
    <row r="45" spans="1:5" ht="14.25" customHeight="1">
      <c r="A45" s="13">
        <v>40</v>
      </c>
      <c r="B45" s="14" t="s">
        <v>430</v>
      </c>
      <c r="C45" s="14" t="s">
        <v>427</v>
      </c>
      <c r="D45" s="15" t="s">
        <v>429</v>
      </c>
      <c r="E45" s="17">
        <v>52502738</v>
      </c>
    </row>
    <row r="46" spans="1:5" ht="14.25" customHeight="1">
      <c r="A46" s="13">
        <v>41</v>
      </c>
      <c r="B46" s="14" t="s">
        <v>431</v>
      </c>
      <c r="C46" s="14" t="s">
        <v>361</v>
      </c>
      <c r="D46" s="15" t="s">
        <v>411</v>
      </c>
      <c r="E46" s="17">
        <v>636560</v>
      </c>
    </row>
    <row r="47" spans="1:5" ht="14.25" customHeight="1">
      <c r="A47" s="13">
        <v>42</v>
      </c>
      <c r="B47" s="14" t="s">
        <v>432</v>
      </c>
      <c r="C47" s="14" t="s">
        <v>361</v>
      </c>
      <c r="D47" s="15" t="s">
        <v>433</v>
      </c>
      <c r="E47" s="17">
        <v>120000</v>
      </c>
    </row>
    <row r="48" spans="1:5" ht="14.25" customHeight="1">
      <c r="A48" s="13">
        <v>43</v>
      </c>
      <c r="B48" s="14" t="s">
        <v>434</v>
      </c>
      <c r="C48" s="14" t="s">
        <v>361</v>
      </c>
      <c r="D48" s="15" t="s">
        <v>435</v>
      </c>
      <c r="E48" s="17">
        <v>3670000</v>
      </c>
    </row>
    <row r="49" spans="1:5" ht="14.25" customHeight="1">
      <c r="A49" s="13">
        <v>44</v>
      </c>
      <c r="B49" s="14" t="s">
        <v>436</v>
      </c>
      <c r="C49" s="14" t="s">
        <v>361</v>
      </c>
      <c r="D49" s="15" t="s">
        <v>411</v>
      </c>
      <c r="E49" s="17">
        <v>911300</v>
      </c>
    </row>
    <row r="50" spans="1:5" ht="14.25" customHeight="1">
      <c r="A50" s="13">
        <v>45</v>
      </c>
      <c r="B50" s="14" t="s">
        <v>437</v>
      </c>
      <c r="C50" s="14" t="s">
        <v>361</v>
      </c>
      <c r="D50" s="15" t="s">
        <v>438</v>
      </c>
      <c r="E50" s="17">
        <v>85000</v>
      </c>
    </row>
    <row r="51" spans="1:5" ht="14.25" customHeight="1">
      <c r="A51" s="13">
        <v>46</v>
      </c>
      <c r="B51" s="14" t="s">
        <v>439</v>
      </c>
      <c r="C51" s="14" t="s">
        <v>361</v>
      </c>
      <c r="D51" s="15" t="s">
        <v>440</v>
      </c>
      <c r="E51" s="17">
        <v>500000</v>
      </c>
    </row>
    <row r="52" spans="1:5" ht="14.25" customHeight="1">
      <c r="A52" s="13">
        <v>47</v>
      </c>
      <c r="B52" s="14" t="s">
        <v>441</v>
      </c>
      <c r="C52" s="14" t="s">
        <v>361</v>
      </c>
      <c r="D52" s="15" t="s">
        <v>373</v>
      </c>
      <c r="E52" s="17">
        <v>480000</v>
      </c>
    </row>
    <row r="53" spans="1:5" ht="14.25" customHeight="1">
      <c r="A53" s="13">
        <v>48</v>
      </c>
      <c r="B53" s="14" t="s">
        <v>442</v>
      </c>
      <c r="C53" s="14" t="s">
        <v>361</v>
      </c>
      <c r="D53" s="15" t="s">
        <v>443</v>
      </c>
      <c r="E53" s="17">
        <v>228800</v>
      </c>
    </row>
    <row r="54" spans="1:5" ht="14.25" customHeight="1">
      <c r="A54" s="13">
        <v>49</v>
      </c>
      <c r="B54" s="14" t="s">
        <v>444</v>
      </c>
      <c r="C54" s="14" t="s">
        <v>361</v>
      </c>
      <c r="D54" s="15" t="s">
        <v>445</v>
      </c>
      <c r="E54" s="17">
        <v>180096</v>
      </c>
    </row>
    <row r="55" spans="1:5" ht="14.25" customHeight="1">
      <c r="A55" s="13">
        <v>50</v>
      </c>
      <c r="B55" s="14" t="s">
        <v>446</v>
      </c>
      <c r="C55" s="14" t="s">
        <v>361</v>
      </c>
      <c r="D55" s="15" t="s">
        <v>447</v>
      </c>
      <c r="E55" s="17">
        <v>30000</v>
      </c>
    </row>
    <row r="56" spans="1:5" ht="14.25" customHeight="1">
      <c r="A56" s="13">
        <v>51</v>
      </c>
      <c r="B56" s="14" t="s">
        <v>448</v>
      </c>
      <c r="C56" s="14" t="s">
        <v>361</v>
      </c>
      <c r="D56" s="15" t="s">
        <v>447</v>
      </c>
      <c r="E56" s="17">
        <v>38000</v>
      </c>
    </row>
    <row r="57" spans="1:5" ht="14.25" customHeight="1">
      <c r="A57" s="13">
        <v>52</v>
      </c>
      <c r="B57" s="14" t="s">
        <v>449</v>
      </c>
      <c r="C57" s="14" t="s">
        <v>361</v>
      </c>
      <c r="D57" s="15" t="s">
        <v>450</v>
      </c>
      <c r="E57" s="17">
        <v>3712000</v>
      </c>
    </row>
    <row r="58" spans="1:5" ht="14.25" customHeight="1">
      <c r="A58" s="13">
        <v>53</v>
      </c>
      <c r="B58" s="14" t="s">
        <v>451</v>
      </c>
      <c r="C58" s="14" t="s">
        <v>361</v>
      </c>
      <c r="D58" s="15" t="s">
        <v>447</v>
      </c>
      <c r="E58" s="17">
        <v>600000</v>
      </c>
    </row>
    <row r="59" spans="1:5" ht="14.25" customHeight="1">
      <c r="A59" s="13">
        <v>54</v>
      </c>
      <c r="B59" s="14" t="s">
        <v>334</v>
      </c>
      <c r="C59" s="14" t="s">
        <v>361</v>
      </c>
      <c r="D59" s="15" t="s">
        <v>452</v>
      </c>
      <c r="E59" s="17">
        <v>341724.32</v>
      </c>
    </row>
    <row r="60" spans="1:5" ht="14.25" customHeight="1">
      <c r="A60" s="13">
        <v>55</v>
      </c>
      <c r="B60" s="14" t="s">
        <v>453</v>
      </c>
      <c r="C60" s="14" t="s">
        <v>361</v>
      </c>
      <c r="D60" s="15" t="s">
        <v>454</v>
      </c>
      <c r="E60" s="17">
        <v>25000000</v>
      </c>
    </row>
    <row r="61" spans="1:5" ht="14.25" customHeight="1">
      <c r="A61" s="13">
        <v>56</v>
      </c>
      <c r="B61" s="14" t="s">
        <v>455</v>
      </c>
      <c r="C61" s="14" t="s">
        <v>361</v>
      </c>
      <c r="D61" s="15" t="s">
        <v>456</v>
      </c>
      <c r="E61" s="17">
        <v>5469838.33</v>
      </c>
    </row>
    <row r="62" spans="1:5" ht="14.25" customHeight="1">
      <c r="A62" s="13">
        <v>57</v>
      </c>
      <c r="B62" s="14" t="s">
        <v>457</v>
      </c>
      <c r="C62" s="14" t="s">
        <v>361</v>
      </c>
      <c r="D62" s="15" t="s">
        <v>458</v>
      </c>
      <c r="E62" s="17">
        <v>8000000</v>
      </c>
    </row>
    <row r="63" spans="1:5" ht="14.25" customHeight="1">
      <c r="A63" s="13">
        <v>58</v>
      </c>
      <c r="B63" s="14" t="s">
        <v>459</v>
      </c>
      <c r="C63" s="14" t="s">
        <v>361</v>
      </c>
      <c r="D63" s="15" t="s">
        <v>460</v>
      </c>
      <c r="E63" s="17">
        <v>15000000</v>
      </c>
    </row>
    <row r="64" spans="1:5" ht="14.25" customHeight="1">
      <c r="A64" s="13">
        <v>59</v>
      </c>
      <c r="B64" s="14" t="s">
        <v>461</v>
      </c>
      <c r="C64" s="14" t="s">
        <v>361</v>
      </c>
      <c r="D64" s="15" t="s">
        <v>462</v>
      </c>
      <c r="E64" s="17">
        <v>600000</v>
      </c>
    </row>
    <row r="65" spans="1:5" ht="14.25" customHeight="1">
      <c r="A65" s="13">
        <v>60</v>
      </c>
      <c r="B65" s="14" t="s">
        <v>463</v>
      </c>
      <c r="C65" s="14" t="s">
        <v>361</v>
      </c>
      <c r="D65" s="15" t="s">
        <v>447</v>
      </c>
      <c r="E65" s="17">
        <v>800000</v>
      </c>
    </row>
    <row r="66" spans="1:5" ht="14.25" customHeight="1">
      <c r="A66" s="13">
        <v>61</v>
      </c>
      <c r="B66" s="14" t="s">
        <v>464</v>
      </c>
      <c r="C66" s="14" t="s">
        <v>361</v>
      </c>
      <c r="D66" s="15" t="s">
        <v>465</v>
      </c>
      <c r="E66" s="17">
        <v>1340000</v>
      </c>
    </row>
    <row r="67" spans="1:5" ht="14.25" customHeight="1">
      <c r="A67" s="13">
        <v>62</v>
      </c>
      <c r="B67" s="14" t="s">
        <v>466</v>
      </c>
      <c r="C67" s="14" t="s">
        <v>361</v>
      </c>
      <c r="D67" s="15" t="s">
        <v>447</v>
      </c>
      <c r="E67" s="17">
        <v>1000000</v>
      </c>
    </row>
    <row r="68" spans="1:5" ht="14.25" customHeight="1">
      <c r="A68" s="13">
        <v>63</v>
      </c>
      <c r="B68" s="14" t="s">
        <v>467</v>
      </c>
      <c r="C68" s="14" t="s">
        <v>361</v>
      </c>
      <c r="D68" s="15" t="s">
        <v>447</v>
      </c>
      <c r="E68" s="17">
        <v>1541700</v>
      </c>
    </row>
    <row r="69" spans="1:5" ht="14.25" customHeight="1">
      <c r="A69" s="13">
        <v>64</v>
      </c>
      <c r="B69" s="14" t="s">
        <v>468</v>
      </c>
      <c r="C69" s="14" t="s">
        <v>361</v>
      </c>
      <c r="D69" s="15" t="s">
        <v>469</v>
      </c>
      <c r="E69" s="17">
        <v>200000</v>
      </c>
    </row>
    <row r="70" spans="1:5" ht="14.25" customHeight="1">
      <c r="A70" s="13">
        <v>65</v>
      </c>
      <c r="B70" s="14" t="s">
        <v>470</v>
      </c>
      <c r="C70" s="14" t="s">
        <v>361</v>
      </c>
      <c r="D70" s="15" t="s">
        <v>471</v>
      </c>
      <c r="E70" s="17">
        <v>600000</v>
      </c>
    </row>
    <row r="71" spans="1:5" ht="14.25" customHeight="1">
      <c r="A71" s="13">
        <v>66</v>
      </c>
      <c r="B71" s="14" t="s">
        <v>472</v>
      </c>
      <c r="C71" s="14" t="s">
        <v>361</v>
      </c>
      <c r="D71" s="15" t="s">
        <v>473</v>
      </c>
      <c r="E71" s="17">
        <v>2000000</v>
      </c>
    </row>
    <row r="72" spans="1:5" ht="14.25" customHeight="1">
      <c r="A72" s="13">
        <v>67</v>
      </c>
      <c r="B72" s="14" t="s">
        <v>474</v>
      </c>
      <c r="C72" s="14" t="s">
        <v>361</v>
      </c>
      <c r="D72" s="15" t="s">
        <v>475</v>
      </c>
      <c r="E72" s="17">
        <v>10000000</v>
      </c>
    </row>
    <row r="73" spans="1:5" ht="14.25" customHeight="1">
      <c r="A73" s="13">
        <v>68</v>
      </c>
      <c r="B73" s="14" t="s">
        <v>476</v>
      </c>
      <c r="C73" s="14" t="s">
        <v>361</v>
      </c>
      <c r="D73" s="15" t="s">
        <v>477</v>
      </c>
      <c r="E73" s="17">
        <v>30600000</v>
      </c>
    </row>
    <row r="74" spans="1:5" ht="14.25" customHeight="1">
      <c r="A74" s="13">
        <v>69</v>
      </c>
      <c r="B74" s="14" t="s">
        <v>478</v>
      </c>
      <c r="C74" s="14" t="s">
        <v>361</v>
      </c>
      <c r="D74" s="15" t="s">
        <v>479</v>
      </c>
      <c r="E74" s="17">
        <v>11701980</v>
      </c>
    </row>
    <row r="75" spans="1:5" ht="14.25" customHeight="1">
      <c r="A75" s="13">
        <v>70</v>
      </c>
      <c r="B75" s="14" t="s">
        <v>480</v>
      </c>
      <c r="C75" s="14" t="s">
        <v>361</v>
      </c>
      <c r="D75" s="15" t="s">
        <v>481</v>
      </c>
      <c r="E75" s="17">
        <v>7000000</v>
      </c>
    </row>
    <row r="76" spans="1:5" ht="14.25" customHeight="1">
      <c r="A76" s="13">
        <v>71</v>
      </c>
      <c r="B76" s="14" t="s">
        <v>482</v>
      </c>
      <c r="C76" s="14" t="s">
        <v>361</v>
      </c>
      <c r="D76" s="15" t="s">
        <v>483</v>
      </c>
      <c r="E76" s="17">
        <v>50000000</v>
      </c>
    </row>
    <row r="77" spans="1:5" ht="14.25" customHeight="1">
      <c r="A77" s="13">
        <v>72</v>
      </c>
      <c r="B77" s="14" t="s">
        <v>484</v>
      </c>
      <c r="C77" s="14" t="s">
        <v>361</v>
      </c>
      <c r="D77" s="15" t="s">
        <v>485</v>
      </c>
      <c r="E77" s="17">
        <v>10000000</v>
      </c>
    </row>
    <row r="78" spans="1:5" ht="14.25" customHeight="1">
      <c r="A78" s="13">
        <v>73</v>
      </c>
      <c r="B78" s="14" t="s">
        <v>486</v>
      </c>
      <c r="C78" s="14" t="s">
        <v>361</v>
      </c>
      <c r="D78" s="15" t="s">
        <v>487</v>
      </c>
      <c r="E78" s="17">
        <v>1000000</v>
      </c>
    </row>
    <row r="79" spans="1:5" ht="14.25" customHeight="1">
      <c r="A79" s="13">
        <v>74</v>
      </c>
      <c r="B79" s="14" t="s">
        <v>332</v>
      </c>
      <c r="C79" s="14" t="s">
        <v>361</v>
      </c>
      <c r="D79" s="15" t="s">
        <v>488</v>
      </c>
      <c r="E79" s="17">
        <v>421069.65</v>
      </c>
    </row>
    <row r="80" spans="1:5" ht="14.25" customHeight="1">
      <c r="A80" s="13">
        <v>75</v>
      </c>
      <c r="B80" s="14" t="s">
        <v>489</v>
      </c>
      <c r="C80" s="14" t="s">
        <v>361</v>
      </c>
      <c r="D80" s="15" t="s">
        <v>490</v>
      </c>
      <c r="E80" s="17">
        <v>30000000</v>
      </c>
    </row>
    <row r="81" spans="1:5" ht="14.25" customHeight="1">
      <c r="A81" s="13">
        <v>76</v>
      </c>
      <c r="B81" s="14" t="s">
        <v>491</v>
      </c>
      <c r="C81" s="14" t="s">
        <v>361</v>
      </c>
      <c r="D81" s="15" t="s">
        <v>492</v>
      </c>
      <c r="E81" s="17">
        <v>50000000</v>
      </c>
    </row>
    <row r="82" spans="1:5" ht="14.25" customHeight="1">
      <c r="A82" s="13">
        <v>77</v>
      </c>
      <c r="B82" s="14" t="s">
        <v>493</v>
      </c>
      <c r="C82" s="14" t="s">
        <v>361</v>
      </c>
      <c r="D82" s="15" t="s">
        <v>492</v>
      </c>
      <c r="E82" s="17">
        <v>16000000</v>
      </c>
    </row>
    <row r="83" spans="1:5" ht="14.25" customHeight="1">
      <c r="A83" s="13">
        <v>78</v>
      </c>
      <c r="B83" s="14" t="s">
        <v>494</v>
      </c>
      <c r="C83" s="14" t="s">
        <v>361</v>
      </c>
      <c r="D83" s="15" t="s">
        <v>479</v>
      </c>
      <c r="E83" s="17">
        <v>5000000</v>
      </c>
    </row>
    <row r="84" spans="1:5" ht="14.25" customHeight="1">
      <c r="A84" s="13">
        <v>79</v>
      </c>
      <c r="B84" s="14" t="s">
        <v>495</v>
      </c>
      <c r="C84" s="14" t="s">
        <v>361</v>
      </c>
      <c r="D84" s="15" t="s">
        <v>479</v>
      </c>
      <c r="E84" s="17">
        <v>2000000</v>
      </c>
    </row>
    <row r="85" spans="1:5" ht="14.25" customHeight="1">
      <c r="A85" s="13">
        <v>80</v>
      </c>
      <c r="B85" s="14" t="s">
        <v>496</v>
      </c>
      <c r="C85" s="14" t="s">
        <v>361</v>
      </c>
      <c r="D85" s="15" t="s">
        <v>497</v>
      </c>
      <c r="E85" s="17">
        <v>5600000</v>
      </c>
    </row>
    <row r="86" spans="1:5" ht="14.25" customHeight="1">
      <c r="A86" s="13">
        <v>81</v>
      </c>
      <c r="B86" s="14" t="s">
        <v>498</v>
      </c>
      <c r="C86" s="14" t="s">
        <v>361</v>
      </c>
      <c r="D86" s="15" t="s">
        <v>479</v>
      </c>
      <c r="E86" s="17">
        <v>5000000</v>
      </c>
    </row>
    <row r="87" spans="1:5" ht="14.25" customHeight="1">
      <c r="A87" s="13">
        <v>82</v>
      </c>
      <c r="B87" s="14" t="s">
        <v>499</v>
      </c>
      <c r="C87" s="14" t="s">
        <v>361</v>
      </c>
      <c r="D87" s="15" t="s">
        <v>500</v>
      </c>
      <c r="E87" s="17">
        <v>26000000</v>
      </c>
    </row>
    <row r="88" spans="1:5" ht="14.25" customHeight="1">
      <c r="A88" s="13">
        <v>83</v>
      </c>
      <c r="B88" s="14" t="s">
        <v>501</v>
      </c>
      <c r="C88" s="14" t="s">
        <v>361</v>
      </c>
      <c r="D88" s="15" t="s">
        <v>502</v>
      </c>
      <c r="E88" s="17">
        <v>537367.69</v>
      </c>
    </row>
    <row r="89" spans="1:5" ht="14.25" customHeight="1">
      <c r="A89" s="13">
        <v>84</v>
      </c>
      <c r="B89" s="14" t="s">
        <v>503</v>
      </c>
      <c r="C89" s="14" t="s">
        <v>361</v>
      </c>
      <c r="D89" s="15" t="s">
        <v>504</v>
      </c>
      <c r="E89" s="17">
        <v>837188.99</v>
      </c>
    </row>
    <row r="90" spans="1:5" ht="14.25" customHeight="1">
      <c r="A90" s="13">
        <v>85</v>
      </c>
      <c r="B90" s="14" t="s">
        <v>505</v>
      </c>
      <c r="C90" s="14" t="s">
        <v>361</v>
      </c>
      <c r="D90" s="15" t="s">
        <v>410</v>
      </c>
      <c r="E90" s="17">
        <v>532892.73</v>
      </c>
    </row>
    <row r="91" spans="1:5" ht="14.25" customHeight="1">
      <c r="A91" s="13">
        <v>86</v>
      </c>
      <c r="B91" s="14" t="s">
        <v>506</v>
      </c>
      <c r="C91" s="14" t="s">
        <v>361</v>
      </c>
      <c r="D91" s="15" t="s">
        <v>507</v>
      </c>
      <c r="E91" s="17">
        <v>4015690.28</v>
      </c>
    </row>
    <row r="92" spans="1:5" ht="14.25" customHeight="1">
      <c r="A92" s="13">
        <v>87</v>
      </c>
      <c r="B92" s="14" t="s">
        <v>508</v>
      </c>
      <c r="C92" s="14" t="s">
        <v>361</v>
      </c>
      <c r="D92" s="15" t="s">
        <v>509</v>
      </c>
      <c r="E92" s="17">
        <v>1750000</v>
      </c>
    </row>
    <row r="93" spans="1:5" ht="14.25" customHeight="1">
      <c r="A93" s="13">
        <v>88</v>
      </c>
      <c r="B93" s="14" t="s">
        <v>510</v>
      </c>
      <c r="C93" s="14" t="s">
        <v>361</v>
      </c>
      <c r="D93" s="15" t="s">
        <v>511</v>
      </c>
      <c r="E93" s="17">
        <v>600000</v>
      </c>
    </row>
    <row r="94" spans="1:5" ht="14.25" customHeight="1">
      <c r="A94" s="13">
        <v>89</v>
      </c>
      <c r="B94" s="14" t="s">
        <v>512</v>
      </c>
      <c r="C94" s="14" t="s">
        <v>361</v>
      </c>
      <c r="D94" s="15" t="s">
        <v>513</v>
      </c>
      <c r="E94" s="17">
        <v>750000</v>
      </c>
    </row>
    <row r="95" spans="1:5" ht="14.25" customHeight="1">
      <c r="A95" s="13">
        <v>90</v>
      </c>
      <c r="B95" s="14" t="s">
        <v>514</v>
      </c>
      <c r="C95" s="14" t="s">
        <v>361</v>
      </c>
      <c r="D95" s="15" t="s">
        <v>515</v>
      </c>
      <c r="E95" s="17">
        <v>1000000</v>
      </c>
    </row>
    <row r="96" spans="1:5" ht="14.25" customHeight="1">
      <c r="A96" s="13">
        <v>91</v>
      </c>
      <c r="B96" s="14" t="s">
        <v>335</v>
      </c>
      <c r="C96" s="14" t="s">
        <v>361</v>
      </c>
      <c r="D96" s="15" t="s">
        <v>516</v>
      </c>
      <c r="E96" s="17">
        <v>250000</v>
      </c>
    </row>
    <row r="97" spans="1:5" ht="14.25" customHeight="1">
      <c r="A97" s="13">
        <v>92</v>
      </c>
      <c r="B97" s="14" t="s">
        <v>517</v>
      </c>
      <c r="C97" s="14" t="s">
        <v>361</v>
      </c>
      <c r="D97" s="15" t="s">
        <v>518</v>
      </c>
      <c r="E97" s="17">
        <v>1136570.7</v>
      </c>
    </row>
    <row r="98" spans="1:5" ht="14.25" customHeight="1">
      <c r="A98" s="13">
        <v>93</v>
      </c>
      <c r="B98" s="14" t="s">
        <v>519</v>
      </c>
      <c r="C98" s="14" t="s">
        <v>361</v>
      </c>
      <c r="D98" s="15" t="s">
        <v>520</v>
      </c>
      <c r="E98" s="17">
        <v>3434547.28</v>
      </c>
    </row>
  </sheetData>
  <sheetProtection/>
  <mergeCells count="3">
    <mergeCell ref="A1:C1"/>
    <mergeCell ref="A2:E2"/>
    <mergeCell ref="A5:D5"/>
  </mergeCells>
  <dataValidations count="1">
    <dataValidation errorStyle="warning" type="custom" allowBlank="1" showErrorMessage="1" errorTitle="拒绝重复输入" error="当前输入的内容，与本区域的其他单元格内容重复。" sqref="B22 B51 B52 B75 B76">
      <formula1>COUNTIF(#REF!,B22)&lt;2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workbookViewId="0" topLeftCell="A1">
      <pane xSplit="1" ySplit="4" topLeftCell="B5" activePane="bottomRight" state="frozen"/>
      <selection pane="bottomRight" activeCell="D9" sqref="D9"/>
    </sheetView>
  </sheetViews>
  <sheetFormatPr defaultColWidth="9.00390625" defaultRowHeight="28.5" customHeight="1"/>
  <cols>
    <col min="1" max="1" width="44.125" style="134" customWidth="1"/>
    <col min="2" max="2" width="39.125" style="134" customWidth="1"/>
    <col min="3" max="3" width="28.875" style="134" customWidth="1"/>
    <col min="4" max="16384" width="9.00390625" style="134" customWidth="1"/>
  </cols>
  <sheetData>
    <row r="1" spans="1:3" ht="28.5" customHeight="1">
      <c r="A1" s="183" t="s">
        <v>18</v>
      </c>
      <c r="B1" s="184"/>
      <c r="C1" s="137"/>
    </row>
    <row r="2" spans="1:3" ht="28.5" customHeight="1">
      <c r="A2" s="138" t="s">
        <v>19</v>
      </c>
      <c r="B2" s="138"/>
      <c r="C2" s="192"/>
    </row>
    <row r="3" spans="1:3" ht="24.75" customHeight="1">
      <c r="A3" s="139"/>
      <c r="B3" s="141" t="s">
        <v>3</v>
      </c>
      <c r="C3" s="137"/>
    </row>
    <row r="4" spans="1:2" ht="24.75" customHeight="1">
      <c r="A4" s="142" t="s">
        <v>7</v>
      </c>
      <c r="B4" s="142" t="s">
        <v>8</v>
      </c>
    </row>
    <row r="5" spans="1:2" s="191" customFormat="1" ht="24.75" customHeight="1">
      <c r="A5" s="193" t="s">
        <v>11</v>
      </c>
      <c r="B5" s="78">
        <f>SUM(B6,B10:B15)</f>
        <v>568301677.15</v>
      </c>
    </row>
    <row r="6" spans="1:2" ht="24.75" customHeight="1">
      <c r="A6" s="185" t="s">
        <v>20</v>
      </c>
      <c r="B6" s="78">
        <f>SUM(B7:B9)</f>
        <v>568301677.15</v>
      </c>
    </row>
    <row r="7" spans="1:2" ht="24.75" customHeight="1">
      <c r="A7" s="185" t="s">
        <v>21</v>
      </c>
      <c r="B7" s="78">
        <v>231582831.5</v>
      </c>
    </row>
    <row r="8" spans="1:2" ht="24.75" customHeight="1">
      <c r="A8" s="185" t="s">
        <v>22</v>
      </c>
      <c r="B8" s="194">
        <v>336718845.65</v>
      </c>
    </row>
    <row r="9" spans="1:2" ht="24.75" customHeight="1">
      <c r="A9" s="185" t="s">
        <v>23</v>
      </c>
      <c r="B9" s="194"/>
    </row>
    <row r="10" spans="1:2" ht="24.75" customHeight="1">
      <c r="A10" s="185" t="s">
        <v>24</v>
      </c>
      <c r="B10" s="194"/>
    </row>
    <row r="11" spans="1:2" ht="24.75" customHeight="1">
      <c r="A11" s="185" t="s">
        <v>25</v>
      </c>
      <c r="B11" s="194"/>
    </row>
    <row r="12" spans="1:2" ht="24.75" customHeight="1">
      <c r="A12" s="185" t="s">
        <v>26</v>
      </c>
      <c r="B12" s="194"/>
    </row>
    <row r="13" spans="1:2" ht="24.75" customHeight="1">
      <c r="A13" s="185" t="s">
        <v>27</v>
      </c>
      <c r="B13" s="194"/>
    </row>
    <row r="14" spans="1:2" ht="24.75" customHeight="1">
      <c r="A14" s="185" t="s">
        <v>28</v>
      </c>
      <c r="B14" s="194"/>
    </row>
    <row r="15" spans="1:2" ht="24.75" customHeight="1">
      <c r="A15" s="185" t="s">
        <v>29</v>
      </c>
      <c r="B15" s="194"/>
    </row>
    <row r="16" spans="1:2" ht="24.75" customHeight="1">
      <c r="A16" s="185" t="s">
        <v>13</v>
      </c>
      <c r="B16" s="194"/>
    </row>
    <row r="17" spans="1:2" ht="24.75" customHeight="1">
      <c r="A17" s="185" t="s">
        <v>14</v>
      </c>
      <c r="B17" s="194"/>
    </row>
    <row r="18" spans="1:2" ht="24.75" customHeight="1">
      <c r="A18" s="195" t="s">
        <v>16</v>
      </c>
      <c r="B18" s="77">
        <f>SUM(B5,B16:B17)</f>
        <v>568301677.15</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1" ySplit="4" topLeftCell="B5" activePane="bottomRight" state="frozen"/>
      <selection pane="bottomRight" activeCell="A28" sqref="A28"/>
    </sheetView>
  </sheetViews>
  <sheetFormatPr defaultColWidth="9.00390625" defaultRowHeight="28.5" customHeight="1"/>
  <cols>
    <col min="1" max="1" width="48.25390625" style="134" customWidth="1"/>
    <col min="2" max="2" width="39.625" style="134" customWidth="1"/>
    <col min="3" max="16384" width="9.00390625" style="134" customWidth="1"/>
  </cols>
  <sheetData>
    <row r="1" spans="1:3" ht="28.5" customHeight="1">
      <c r="A1" s="183" t="s">
        <v>30</v>
      </c>
      <c r="B1" s="184"/>
      <c r="C1" s="134" t="s">
        <v>1</v>
      </c>
    </row>
    <row r="2" spans="1:2" ht="28.5" customHeight="1">
      <c r="A2" s="138" t="s">
        <v>31</v>
      </c>
      <c r="B2" s="138"/>
    </row>
    <row r="3" spans="1:2" ht="28.5" customHeight="1">
      <c r="A3" s="137"/>
      <c r="B3" s="73" t="s">
        <v>3</v>
      </c>
    </row>
    <row r="4" spans="1:2" ht="24.75" customHeight="1">
      <c r="A4" s="151" t="s">
        <v>9</v>
      </c>
      <c r="B4" s="151" t="s">
        <v>10</v>
      </c>
    </row>
    <row r="5" spans="1:2" ht="24.75" customHeight="1">
      <c r="A5" s="185" t="s">
        <v>32</v>
      </c>
      <c r="B5" s="78">
        <v>16170185.58</v>
      </c>
    </row>
    <row r="6" spans="1:2" ht="24.75" customHeight="1">
      <c r="A6" s="185" t="s">
        <v>33</v>
      </c>
      <c r="B6" s="78"/>
    </row>
    <row r="7" spans="1:2" ht="24.75" customHeight="1">
      <c r="A7" s="185" t="s">
        <v>34</v>
      </c>
      <c r="B7" s="78"/>
    </row>
    <row r="8" spans="1:2" ht="24.75" customHeight="1">
      <c r="A8" s="185" t="s">
        <v>35</v>
      </c>
      <c r="B8" s="78"/>
    </row>
    <row r="9" spans="1:2" ht="24.75" customHeight="1">
      <c r="A9" s="185" t="s">
        <v>36</v>
      </c>
      <c r="B9" s="78"/>
    </row>
    <row r="10" spans="1:2" ht="24.75" customHeight="1">
      <c r="A10" s="185" t="s">
        <v>37</v>
      </c>
      <c r="B10" s="78"/>
    </row>
    <row r="11" spans="1:2" ht="24.75" customHeight="1">
      <c r="A11" s="185" t="s">
        <v>38</v>
      </c>
      <c r="B11" s="78"/>
    </row>
    <row r="12" spans="1:2" ht="24.75" customHeight="1">
      <c r="A12" s="185" t="s">
        <v>39</v>
      </c>
      <c r="B12" s="78">
        <v>623865</v>
      </c>
    </row>
    <row r="13" spans="1:2" ht="24.75" customHeight="1">
      <c r="A13" s="185" t="s">
        <v>40</v>
      </c>
      <c r="B13" s="78"/>
    </row>
    <row r="14" spans="1:2" ht="24.75" customHeight="1">
      <c r="A14" s="185" t="s">
        <v>41</v>
      </c>
      <c r="B14" s="78"/>
    </row>
    <row r="15" spans="1:2" ht="24.75" customHeight="1">
      <c r="A15" s="185" t="s">
        <v>42</v>
      </c>
      <c r="B15" s="78">
        <v>122090752.54</v>
      </c>
    </row>
    <row r="16" spans="1:2" ht="24.75" customHeight="1">
      <c r="A16" s="185" t="s">
        <v>43</v>
      </c>
      <c r="B16" s="78">
        <v>429416874.03</v>
      </c>
    </row>
    <row r="17" spans="1:2" ht="24.75" customHeight="1">
      <c r="A17" s="185" t="s">
        <v>44</v>
      </c>
      <c r="B17" s="78"/>
    </row>
    <row r="18" spans="1:2" ht="24.75" customHeight="1">
      <c r="A18" s="185" t="s">
        <v>45</v>
      </c>
      <c r="B18" s="186"/>
    </row>
    <row r="19" spans="1:2" ht="24.75" customHeight="1">
      <c r="A19" s="185" t="s">
        <v>46</v>
      </c>
      <c r="B19" s="186"/>
    </row>
    <row r="20" spans="1:2" ht="24.75" customHeight="1">
      <c r="A20" s="185" t="s">
        <v>47</v>
      </c>
      <c r="B20" s="186"/>
    </row>
    <row r="21" spans="1:2" ht="24.75" customHeight="1">
      <c r="A21" s="185" t="s">
        <v>48</v>
      </c>
      <c r="B21" s="186"/>
    </row>
    <row r="22" spans="1:2" ht="24.75" customHeight="1">
      <c r="A22" s="185" t="s">
        <v>49</v>
      </c>
      <c r="B22" s="186"/>
    </row>
    <row r="23" spans="1:2" ht="24.75" customHeight="1">
      <c r="A23" s="185" t="s">
        <v>50</v>
      </c>
      <c r="B23" s="186"/>
    </row>
    <row r="24" spans="1:2" ht="24.75" customHeight="1">
      <c r="A24" s="185" t="s">
        <v>51</v>
      </c>
      <c r="B24" s="186"/>
    </row>
    <row r="25" spans="1:2" ht="24.75" customHeight="1">
      <c r="A25" s="185" t="s">
        <v>52</v>
      </c>
      <c r="B25" s="186"/>
    </row>
    <row r="26" spans="1:2" ht="24.75" customHeight="1">
      <c r="A26" s="185" t="s">
        <v>53</v>
      </c>
      <c r="B26" s="186"/>
    </row>
    <row r="27" spans="1:2" ht="24.75" customHeight="1">
      <c r="A27" s="187" t="s">
        <v>54</v>
      </c>
      <c r="B27" s="186"/>
    </row>
    <row r="28" spans="1:2" ht="24.75" customHeight="1">
      <c r="A28" s="164" t="s">
        <v>55</v>
      </c>
      <c r="B28" s="186"/>
    </row>
    <row r="29" spans="1:2" ht="24.75" customHeight="1">
      <c r="A29" s="188" t="s">
        <v>56</v>
      </c>
      <c r="B29" s="186"/>
    </row>
    <row r="30" spans="1:2" ht="24.75" customHeight="1">
      <c r="A30" s="185" t="s">
        <v>57</v>
      </c>
      <c r="B30" s="186"/>
    </row>
    <row r="31" spans="1:2" ht="24.75" customHeight="1">
      <c r="A31" s="185" t="s">
        <v>58</v>
      </c>
      <c r="B31" s="159"/>
    </row>
    <row r="32" spans="1:2" ht="24.75" customHeight="1">
      <c r="A32" s="189" t="s">
        <v>59</v>
      </c>
      <c r="B32" s="190"/>
    </row>
    <row r="33" spans="1:2" ht="24.75" customHeight="1">
      <c r="A33" s="189" t="s">
        <v>60</v>
      </c>
      <c r="B33" s="190"/>
    </row>
    <row r="34" spans="1:2" ht="24.75" customHeight="1">
      <c r="A34" s="189"/>
      <c r="B34" s="190"/>
    </row>
    <row r="35" spans="1:2" ht="24.75" customHeight="1">
      <c r="A35" s="189" t="s">
        <v>12</v>
      </c>
      <c r="B35" s="78">
        <f>SUM(B5:B33)</f>
        <v>568301677.15</v>
      </c>
    </row>
    <row r="36" spans="1:2" ht="24.75" customHeight="1">
      <c r="A36" s="189"/>
      <c r="B36" s="190"/>
    </row>
    <row r="37" spans="1:2" ht="24.75" customHeight="1">
      <c r="A37" s="189" t="s">
        <v>61</v>
      </c>
      <c r="B37" s="190"/>
    </row>
    <row r="38" spans="1:2" ht="24.75" customHeight="1">
      <c r="A38" s="160" t="s">
        <v>17</v>
      </c>
      <c r="B38" s="77">
        <f>SUM(B35,B37)</f>
        <v>568301677.15</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9"/>
</worksheet>
</file>

<file path=xl/worksheets/sheet4.xml><?xml version="1.0" encoding="utf-8"?>
<worksheet xmlns="http://schemas.openxmlformats.org/spreadsheetml/2006/main" xmlns:r="http://schemas.openxmlformats.org/officeDocument/2006/relationships">
  <dimension ref="A1:L51"/>
  <sheetViews>
    <sheetView workbookViewId="0" topLeftCell="A1">
      <selection activeCell="F9" sqref="F9"/>
    </sheetView>
  </sheetViews>
  <sheetFormatPr defaultColWidth="9.00390625" defaultRowHeight="28.5" customHeight="1"/>
  <cols>
    <col min="1" max="1" width="18.625" style="134" customWidth="1"/>
    <col min="2" max="2" width="14.625" style="134" customWidth="1"/>
    <col min="3" max="3" width="4.25390625" style="134" customWidth="1"/>
    <col min="4" max="4" width="4.875" style="134" customWidth="1"/>
    <col min="5" max="5" width="4.375" style="134" customWidth="1"/>
    <col min="6" max="6" width="17.25390625" style="134" customWidth="1"/>
    <col min="7" max="7" width="16.625" style="134" customWidth="1"/>
    <col min="8" max="8" width="18.50390625" style="134" customWidth="1"/>
    <col min="9" max="9" width="17.00390625" style="134" customWidth="1"/>
    <col min="10" max="10" width="17.75390625" style="135" customWidth="1"/>
    <col min="11" max="11" width="17.625" style="135" customWidth="1"/>
    <col min="12" max="12" width="14.625" style="134" customWidth="1"/>
    <col min="13" max="16384" width="9.00390625" style="134" customWidth="1"/>
  </cols>
  <sheetData>
    <row r="1" spans="1:10" ht="28.5" customHeight="1">
      <c r="A1" s="69" t="s">
        <v>62</v>
      </c>
      <c r="C1" s="136"/>
      <c r="D1" s="137"/>
      <c r="E1" s="137"/>
      <c r="F1" s="137"/>
      <c r="G1" s="137"/>
      <c r="H1" s="137"/>
      <c r="I1" s="175"/>
      <c r="J1" s="135" t="s">
        <v>1</v>
      </c>
    </row>
    <row r="2" spans="1:12" ht="28.5" customHeight="1">
      <c r="A2" s="138" t="s">
        <v>63</v>
      </c>
      <c r="B2" s="138"/>
      <c r="C2" s="138"/>
      <c r="D2" s="138"/>
      <c r="E2" s="138"/>
      <c r="F2" s="138"/>
      <c r="G2" s="138"/>
      <c r="H2" s="138"/>
      <c r="I2" s="138"/>
      <c r="J2" s="138"/>
      <c r="K2" s="138"/>
      <c r="L2" s="138"/>
    </row>
    <row r="3" spans="3:12" ht="28.5" customHeight="1">
      <c r="C3" s="139"/>
      <c r="D3" s="140"/>
      <c r="E3" s="140"/>
      <c r="F3" s="140"/>
      <c r="G3" s="140"/>
      <c r="H3" s="141"/>
      <c r="K3" s="176"/>
      <c r="L3" s="56" t="s">
        <v>3</v>
      </c>
    </row>
    <row r="4" spans="1:12" ht="24.75" customHeight="1">
      <c r="A4" s="142" t="s">
        <v>4</v>
      </c>
      <c r="B4" s="142"/>
      <c r="C4" s="143" t="s">
        <v>64</v>
      </c>
      <c r="D4" s="144"/>
      <c r="E4" s="144"/>
      <c r="F4" s="144"/>
      <c r="G4" s="144"/>
      <c r="H4" s="144"/>
      <c r="I4" s="144"/>
      <c r="J4" s="144"/>
      <c r="K4" s="144"/>
      <c r="L4" s="157"/>
    </row>
    <row r="5" spans="1:12" ht="24.75" customHeight="1">
      <c r="A5" s="145" t="s">
        <v>65</v>
      </c>
      <c r="B5" s="146" t="s">
        <v>66</v>
      </c>
      <c r="C5" s="147" t="s">
        <v>67</v>
      </c>
      <c r="D5" s="148"/>
      <c r="E5" s="149"/>
      <c r="F5" s="150" t="s">
        <v>68</v>
      </c>
      <c r="G5" s="151" t="s">
        <v>69</v>
      </c>
      <c r="H5" s="152" t="s">
        <v>70</v>
      </c>
      <c r="I5" s="177"/>
      <c r="J5" s="178" t="s">
        <v>71</v>
      </c>
      <c r="K5" s="179"/>
      <c r="L5" s="180"/>
    </row>
    <row r="6" spans="1:12" ht="24.75" customHeight="1">
      <c r="A6" s="153"/>
      <c r="B6" s="154"/>
      <c r="C6" s="120" t="s">
        <v>72</v>
      </c>
      <c r="D6" s="120" t="s">
        <v>73</v>
      </c>
      <c r="E6" s="120" t="s">
        <v>74</v>
      </c>
      <c r="F6" s="155"/>
      <c r="G6" s="156"/>
      <c r="H6" s="157" t="s">
        <v>75</v>
      </c>
      <c r="I6" s="145" t="s">
        <v>76</v>
      </c>
      <c r="J6" s="181" t="s">
        <v>77</v>
      </c>
      <c r="K6" s="181" t="s">
        <v>78</v>
      </c>
      <c r="L6" s="181" t="s">
        <v>79</v>
      </c>
    </row>
    <row r="7" spans="1:12" s="133" customFormat="1" ht="19.5" customHeight="1">
      <c r="A7" s="158" t="s">
        <v>80</v>
      </c>
      <c r="B7" s="159">
        <f>SUM(B8:B10)</f>
        <v>568301677.15</v>
      </c>
      <c r="C7" s="160" t="s">
        <v>81</v>
      </c>
      <c r="D7" s="161"/>
      <c r="E7" s="161"/>
      <c r="F7" s="162"/>
      <c r="G7" s="163">
        <v>568301677.15</v>
      </c>
      <c r="H7" s="163">
        <v>34668373.52</v>
      </c>
      <c r="I7" s="163">
        <v>533633303.63</v>
      </c>
      <c r="J7" s="163">
        <v>231582831.5</v>
      </c>
      <c r="K7" s="163">
        <v>336718845.65</v>
      </c>
      <c r="L7" s="163">
        <f>SUM(L8:L50)</f>
        <v>0</v>
      </c>
    </row>
    <row r="8" spans="1:12" ht="19.5" customHeight="1">
      <c r="A8" s="164" t="s">
        <v>82</v>
      </c>
      <c r="B8" s="165">
        <v>231582831.5</v>
      </c>
      <c r="C8" s="166" t="s">
        <v>83</v>
      </c>
      <c r="D8" s="166"/>
      <c r="E8" s="166"/>
      <c r="F8" s="167"/>
      <c r="G8" s="168">
        <v>16170185.58</v>
      </c>
      <c r="H8" s="169">
        <v>5981785.58</v>
      </c>
      <c r="I8" s="173">
        <v>10188400</v>
      </c>
      <c r="J8" s="168">
        <v>16170185.58</v>
      </c>
      <c r="K8" s="68"/>
      <c r="L8" s="169"/>
    </row>
    <row r="9" spans="1:12" ht="19.5" customHeight="1">
      <c r="A9" s="164" t="s">
        <v>84</v>
      </c>
      <c r="B9" s="169">
        <v>336718845.65</v>
      </c>
      <c r="C9" s="166"/>
      <c r="D9" s="166" t="s">
        <v>85</v>
      </c>
      <c r="E9" s="166"/>
      <c r="F9" s="167"/>
      <c r="G9" s="168">
        <v>5981785.58</v>
      </c>
      <c r="H9" s="169">
        <v>5981785.58</v>
      </c>
      <c r="I9" s="173">
        <v>0</v>
      </c>
      <c r="J9" s="168">
        <v>5981785.58</v>
      </c>
      <c r="K9" s="68"/>
      <c r="L9" s="169"/>
    </row>
    <row r="10" spans="1:12" ht="19.5" customHeight="1">
      <c r="A10" s="164" t="s">
        <v>86</v>
      </c>
      <c r="B10" s="169"/>
      <c r="C10" s="166"/>
      <c r="D10" s="166"/>
      <c r="E10" s="166" t="s">
        <v>87</v>
      </c>
      <c r="F10" s="167"/>
      <c r="G10" s="168">
        <v>5981785.58</v>
      </c>
      <c r="H10" s="170">
        <v>5981785.58</v>
      </c>
      <c r="I10" s="173">
        <v>0</v>
      </c>
      <c r="J10" s="168">
        <v>5981785.58</v>
      </c>
      <c r="K10" s="68"/>
      <c r="L10" s="169"/>
    </row>
    <row r="11" spans="1:12" ht="19.5" customHeight="1">
      <c r="A11" s="171"/>
      <c r="B11" s="172"/>
      <c r="C11" s="166" t="s">
        <v>83</v>
      </c>
      <c r="D11" s="166" t="s">
        <v>85</v>
      </c>
      <c r="E11" s="166" t="s">
        <v>87</v>
      </c>
      <c r="F11" s="167" t="s">
        <v>88</v>
      </c>
      <c r="G11" s="168">
        <v>5981785.58</v>
      </c>
      <c r="H11" s="173">
        <v>5981785.58</v>
      </c>
      <c r="I11" s="173">
        <v>0</v>
      </c>
      <c r="J11" s="168">
        <v>5981785.58</v>
      </c>
      <c r="K11" s="68"/>
      <c r="L11" s="169"/>
    </row>
    <row r="12" spans="1:12" ht="19.5" customHeight="1">
      <c r="A12" s="171"/>
      <c r="B12" s="172"/>
      <c r="C12" s="166"/>
      <c r="D12" s="166" t="s">
        <v>89</v>
      </c>
      <c r="E12" s="166"/>
      <c r="F12" s="167"/>
      <c r="G12" s="168">
        <v>10188400</v>
      </c>
      <c r="H12" s="173">
        <v>0</v>
      </c>
      <c r="I12" s="173">
        <v>10188400</v>
      </c>
      <c r="J12" s="168">
        <v>10188400</v>
      </c>
      <c r="K12" s="68"/>
      <c r="L12" s="169"/>
    </row>
    <row r="13" spans="1:12" ht="19.5" customHeight="1">
      <c r="A13" s="171"/>
      <c r="B13" s="172"/>
      <c r="C13" s="166"/>
      <c r="D13" s="166"/>
      <c r="E13" s="166" t="s">
        <v>89</v>
      </c>
      <c r="F13" s="167"/>
      <c r="G13" s="168">
        <v>10188400</v>
      </c>
      <c r="H13" s="173">
        <v>0</v>
      </c>
      <c r="I13" s="173">
        <v>10188400</v>
      </c>
      <c r="J13" s="168">
        <v>10188400</v>
      </c>
      <c r="K13" s="68"/>
      <c r="L13" s="169"/>
    </row>
    <row r="14" spans="1:12" ht="19.5" customHeight="1">
      <c r="A14" s="171"/>
      <c r="B14" s="172"/>
      <c r="C14" s="166" t="s">
        <v>83</v>
      </c>
      <c r="D14" s="166" t="s">
        <v>89</v>
      </c>
      <c r="E14" s="166" t="s">
        <v>89</v>
      </c>
      <c r="F14" s="167" t="s">
        <v>90</v>
      </c>
      <c r="G14" s="168">
        <v>10188400</v>
      </c>
      <c r="H14" s="173">
        <v>0</v>
      </c>
      <c r="I14" s="173">
        <v>10188400</v>
      </c>
      <c r="J14" s="168">
        <v>10188400</v>
      </c>
      <c r="K14" s="68"/>
      <c r="L14" s="169"/>
    </row>
    <row r="15" spans="1:12" ht="19.5" customHeight="1">
      <c r="A15" s="171"/>
      <c r="B15" s="172"/>
      <c r="C15" s="166" t="s">
        <v>91</v>
      </c>
      <c r="D15" s="166"/>
      <c r="E15" s="166"/>
      <c r="F15" s="167"/>
      <c r="G15" s="168">
        <v>623865</v>
      </c>
      <c r="H15" s="173">
        <v>623865</v>
      </c>
      <c r="I15" s="173">
        <v>0</v>
      </c>
      <c r="J15" s="168">
        <v>623865</v>
      </c>
      <c r="K15" s="68"/>
      <c r="L15" s="169"/>
    </row>
    <row r="16" spans="1:12" ht="19.5" customHeight="1">
      <c r="A16" s="171"/>
      <c r="B16" s="172"/>
      <c r="C16" s="166"/>
      <c r="D16" s="166" t="s">
        <v>92</v>
      </c>
      <c r="E16" s="166"/>
      <c r="F16" s="167"/>
      <c r="G16" s="168">
        <v>623865</v>
      </c>
      <c r="H16" s="173">
        <v>623865</v>
      </c>
      <c r="I16" s="173">
        <v>0</v>
      </c>
      <c r="J16" s="168">
        <v>623865</v>
      </c>
      <c r="K16" s="68"/>
      <c r="L16" s="169"/>
    </row>
    <row r="17" spans="1:12" ht="19.5" customHeight="1">
      <c r="A17" s="171"/>
      <c r="B17" s="172"/>
      <c r="C17" s="166"/>
      <c r="D17" s="166"/>
      <c r="E17" s="166" t="s">
        <v>93</v>
      </c>
      <c r="F17" s="167"/>
      <c r="G17" s="168">
        <v>125633</v>
      </c>
      <c r="H17" s="173">
        <v>125633</v>
      </c>
      <c r="I17" s="173">
        <v>0</v>
      </c>
      <c r="J17" s="168">
        <v>125633</v>
      </c>
      <c r="K17" s="68"/>
      <c r="L17" s="169"/>
    </row>
    <row r="18" spans="1:12" ht="19.5" customHeight="1">
      <c r="A18" s="171"/>
      <c r="B18" s="172"/>
      <c r="C18" s="166" t="s">
        <v>91</v>
      </c>
      <c r="D18" s="166" t="s">
        <v>92</v>
      </c>
      <c r="E18" s="166" t="s">
        <v>93</v>
      </c>
      <c r="F18" s="167" t="s">
        <v>94</v>
      </c>
      <c r="G18" s="168">
        <v>125633</v>
      </c>
      <c r="H18" s="173">
        <v>125633</v>
      </c>
      <c r="I18" s="173">
        <v>0</v>
      </c>
      <c r="J18" s="168">
        <v>125633</v>
      </c>
      <c r="K18" s="68"/>
      <c r="L18" s="169"/>
    </row>
    <row r="19" spans="1:12" ht="19.5" customHeight="1">
      <c r="A19" s="171"/>
      <c r="B19" s="172"/>
      <c r="C19" s="166"/>
      <c r="D19" s="166"/>
      <c r="E19" s="166" t="s">
        <v>95</v>
      </c>
      <c r="F19" s="167"/>
      <c r="G19" s="168">
        <v>498232</v>
      </c>
      <c r="H19" s="68">
        <v>498232</v>
      </c>
      <c r="I19" s="173">
        <v>0</v>
      </c>
      <c r="J19" s="168">
        <v>498232</v>
      </c>
      <c r="K19" s="68"/>
      <c r="L19" s="169"/>
    </row>
    <row r="20" spans="1:12" ht="19.5" customHeight="1">
      <c r="A20" s="171"/>
      <c r="B20" s="172"/>
      <c r="C20" s="166" t="s">
        <v>91</v>
      </c>
      <c r="D20" s="166" t="s">
        <v>92</v>
      </c>
      <c r="E20" s="166" t="s">
        <v>95</v>
      </c>
      <c r="F20" s="167" t="s">
        <v>96</v>
      </c>
      <c r="G20" s="168">
        <v>498232</v>
      </c>
      <c r="H20" s="68">
        <v>498232</v>
      </c>
      <c r="I20" s="173">
        <v>0</v>
      </c>
      <c r="J20" s="168">
        <v>498232</v>
      </c>
      <c r="K20" s="68"/>
      <c r="L20" s="169"/>
    </row>
    <row r="21" spans="1:12" ht="19.5" customHeight="1">
      <c r="A21" s="171"/>
      <c r="B21" s="172"/>
      <c r="C21" s="166" t="s">
        <v>97</v>
      </c>
      <c r="D21" s="166"/>
      <c r="E21" s="166"/>
      <c r="F21" s="167"/>
      <c r="G21" s="168">
        <v>122090752.54</v>
      </c>
      <c r="H21" s="68">
        <v>0</v>
      </c>
      <c r="I21" s="173">
        <v>122090752.54</v>
      </c>
      <c r="J21" s="168">
        <v>122090752.54</v>
      </c>
      <c r="K21" s="68"/>
      <c r="L21" s="169"/>
    </row>
    <row r="22" spans="1:12" ht="19.5" customHeight="1">
      <c r="A22" s="171"/>
      <c r="B22" s="172"/>
      <c r="C22" s="166"/>
      <c r="D22" s="166" t="s">
        <v>85</v>
      </c>
      <c r="E22" s="166"/>
      <c r="F22" s="167"/>
      <c r="G22" s="168">
        <v>61838014.54</v>
      </c>
      <c r="H22" s="68">
        <v>0</v>
      </c>
      <c r="I22" s="173">
        <v>61838014.54</v>
      </c>
      <c r="J22" s="168">
        <v>61838014.54</v>
      </c>
      <c r="K22" s="68"/>
      <c r="L22" s="169"/>
    </row>
    <row r="23" spans="1:12" ht="19.5" customHeight="1">
      <c r="A23" s="171"/>
      <c r="B23" s="172"/>
      <c r="C23" s="166"/>
      <c r="D23" s="166"/>
      <c r="E23" s="166" t="s">
        <v>93</v>
      </c>
      <c r="F23" s="167"/>
      <c r="G23" s="168">
        <v>61838014.54</v>
      </c>
      <c r="H23" s="68">
        <v>0</v>
      </c>
      <c r="I23" s="173">
        <v>61838014.54</v>
      </c>
      <c r="J23" s="168">
        <v>61838014.54</v>
      </c>
      <c r="K23" s="68"/>
      <c r="L23" s="169"/>
    </row>
    <row r="24" spans="1:12" ht="19.5" customHeight="1">
      <c r="A24" s="171"/>
      <c r="B24" s="172"/>
      <c r="C24" s="166" t="s">
        <v>97</v>
      </c>
      <c r="D24" s="166" t="s">
        <v>85</v>
      </c>
      <c r="E24" s="166" t="s">
        <v>93</v>
      </c>
      <c r="F24" s="167" t="s">
        <v>98</v>
      </c>
      <c r="G24" s="168">
        <v>61838014.54</v>
      </c>
      <c r="H24" s="68">
        <v>0</v>
      </c>
      <c r="I24" s="173">
        <v>61838014.54</v>
      </c>
      <c r="J24" s="168">
        <v>61838014.54</v>
      </c>
      <c r="K24" s="68"/>
      <c r="L24" s="169"/>
    </row>
    <row r="25" spans="1:12" ht="19.5" customHeight="1">
      <c r="A25" s="171"/>
      <c r="B25" s="172"/>
      <c r="C25" s="166"/>
      <c r="D25" s="166" t="s">
        <v>99</v>
      </c>
      <c r="E25" s="166"/>
      <c r="F25" s="167"/>
      <c r="G25" s="168">
        <v>60252738</v>
      </c>
      <c r="H25" s="68">
        <v>0</v>
      </c>
      <c r="I25" s="173">
        <v>60252738</v>
      </c>
      <c r="J25" s="168">
        <v>60252738</v>
      </c>
      <c r="K25" s="68"/>
      <c r="L25" s="169"/>
    </row>
    <row r="26" spans="1:12" ht="19.5" customHeight="1">
      <c r="A26" s="171"/>
      <c r="B26" s="172"/>
      <c r="C26" s="166"/>
      <c r="D26" s="166"/>
      <c r="E26" s="166" t="s">
        <v>93</v>
      </c>
      <c r="F26" s="167"/>
      <c r="G26" s="168">
        <v>60252738</v>
      </c>
      <c r="H26" s="68">
        <v>0</v>
      </c>
      <c r="I26" s="173">
        <v>60252738</v>
      </c>
      <c r="J26" s="168">
        <v>60252738</v>
      </c>
      <c r="K26" s="68"/>
      <c r="L26" s="169"/>
    </row>
    <row r="27" spans="1:12" ht="19.5" customHeight="1">
      <c r="A27" s="171"/>
      <c r="B27" s="172"/>
      <c r="C27" s="166" t="s">
        <v>97</v>
      </c>
      <c r="D27" s="166" t="s">
        <v>99</v>
      </c>
      <c r="E27" s="166" t="s">
        <v>93</v>
      </c>
      <c r="F27" s="167" t="s">
        <v>100</v>
      </c>
      <c r="G27" s="168">
        <v>60252738</v>
      </c>
      <c r="H27" s="68">
        <v>0</v>
      </c>
      <c r="I27" s="173">
        <v>60252738</v>
      </c>
      <c r="J27" s="168">
        <v>60252738</v>
      </c>
      <c r="K27" s="68"/>
      <c r="L27" s="169"/>
    </row>
    <row r="28" spans="1:12" ht="19.5" customHeight="1">
      <c r="A28" s="171"/>
      <c r="B28" s="172"/>
      <c r="C28" s="166" t="s">
        <v>101</v>
      </c>
      <c r="D28" s="166"/>
      <c r="E28" s="166"/>
      <c r="F28" s="167"/>
      <c r="G28" s="168">
        <v>429416874.03</v>
      </c>
      <c r="H28" s="68">
        <v>28062722.94</v>
      </c>
      <c r="I28" s="173">
        <v>401354151.09</v>
      </c>
      <c r="J28" s="168">
        <v>92698028.38</v>
      </c>
      <c r="K28" s="68">
        <v>336718845.65</v>
      </c>
      <c r="L28" s="169"/>
    </row>
    <row r="29" spans="1:12" ht="19.5" customHeight="1">
      <c r="A29" s="171"/>
      <c r="B29" s="172"/>
      <c r="C29" s="166"/>
      <c r="D29" s="166" t="s">
        <v>93</v>
      </c>
      <c r="E29" s="166"/>
      <c r="F29" s="167"/>
      <c r="G29" s="168">
        <v>40979875.09</v>
      </c>
      <c r="H29" s="68">
        <v>8180336.34</v>
      </c>
      <c r="I29" s="173">
        <v>32799538.75</v>
      </c>
      <c r="J29" s="168">
        <v>40979875.09</v>
      </c>
      <c r="K29" s="68">
        <v>0</v>
      </c>
      <c r="L29" s="169"/>
    </row>
    <row r="30" spans="1:12" ht="19.5" customHeight="1">
      <c r="A30" s="171"/>
      <c r="B30" s="172"/>
      <c r="C30" s="166"/>
      <c r="D30" s="166"/>
      <c r="E30" s="166" t="s">
        <v>93</v>
      </c>
      <c r="F30" s="167"/>
      <c r="G30" s="168">
        <v>8440136.34</v>
      </c>
      <c r="H30" s="68">
        <v>8180336.34</v>
      </c>
      <c r="I30" s="173">
        <v>259800</v>
      </c>
      <c r="J30" s="168">
        <v>8440136.34</v>
      </c>
      <c r="K30" s="68">
        <v>0</v>
      </c>
      <c r="L30" s="169"/>
    </row>
    <row r="31" spans="1:12" ht="19.5" customHeight="1">
      <c r="A31" s="171"/>
      <c r="B31" s="172"/>
      <c r="C31" s="166" t="s">
        <v>101</v>
      </c>
      <c r="D31" s="166" t="s">
        <v>93</v>
      </c>
      <c r="E31" s="166" t="s">
        <v>93</v>
      </c>
      <c r="F31" s="167" t="s">
        <v>102</v>
      </c>
      <c r="G31" s="168">
        <v>8440136.34</v>
      </c>
      <c r="H31" s="68">
        <v>8180336.34</v>
      </c>
      <c r="I31" s="173">
        <v>259800</v>
      </c>
      <c r="J31" s="168">
        <v>8440136.34</v>
      </c>
      <c r="K31" s="68">
        <v>0</v>
      </c>
      <c r="L31" s="169"/>
    </row>
    <row r="32" spans="1:12" ht="19.5" customHeight="1">
      <c r="A32" s="171"/>
      <c r="B32" s="172"/>
      <c r="C32" s="166"/>
      <c r="D32" s="166"/>
      <c r="E32" s="166" t="s">
        <v>89</v>
      </c>
      <c r="F32" s="167"/>
      <c r="G32" s="168">
        <v>32539738.75</v>
      </c>
      <c r="H32" s="68">
        <v>0</v>
      </c>
      <c r="I32" s="173">
        <v>32539738.75</v>
      </c>
      <c r="J32" s="168">
        <v>32539738.75</v>
      </c>
      <c r="K32" s="68">
        <v>0</v>
      </c>
      <c r="L32" s="169"/>
    </row>
    <row r="33" spans="1:12" ht="19.5" customHeight="1">
      <c r="A33" s="171"/>
      <c r="B33" s="172"/>
      <c r="C33" s="166" t="s">
        <v>101</v>
      </c>
      <c r="D33" s="166" t="s">
        <v>93</v>
      </c>
      <c r="E33" s="166" t="s">
        <v>89</v>
      </c>
      <c r="F33" s="167" t="s">
        <v>103</v>
      </c>
      <c r="G33" s="168">
        <v>32539738.75</v>
      </c>
      <c r="H33" s="68">
        <v>0</v>
      </c>
      <c r="I33" s="173">
        <v>32539738.75</v>
      </c>
      <c r="J33" s="168">
        <v>32539738.75</v>
      </c>
      <c r="K33" s="68">
        <v>0</v>
      </c>
      <c r="L33" s="169"/>
    </row>
    <row r="34" spans="1:12" ht="19.5" customHeight="1">
      <c r="A34" s="171"/>
      <c r="B34" s="172"/>
      <c r="C34" s="166"/>
      <c r="D34" s="166" t="s">
        <v>85</v>
      </c>
      <c r="E34" s="166"/>
      <c r="F34" s="167"/>
      <c r="G34" s="168">
        <v>22886189.8</v>
      </c>
      <c r="H34" s="68">
        <v>0</v>
      </c>
      <c r="I34" s="173">
        <v>22886189.8</v>
      </c>
      <c r="J34" s="168">
        <v>22886189.8</v>
      </c>
      <c r="K34" s="68">
        <v>0</v>
      </c>
      <c r="L34" s="169"/>
    </row>
    <row r="35" spans="1:12" ht="19.5" customHeight="1">
      <c r="A35" s="171"/>
      <c r="B35" s="172"/>
      <c r="C35" s="166"/>
      <c r="D35" s="166"/>
      <c r="E35" s="166" t="s">
        <v>89</v>
      </c>
      <c r="F35" s="167"/>
      <c r="G35" s="168">
        <v>22886189.8</v>
      </c>
      <c r="H35" s="68">
        <v>0</v>
      </c>
      <c r="I35" s="173">
        <v>22886189.8</v>
      </c>
      <c r="J35" s="168">
        <v>22886189.8</v>
      </c>
      <c r="K35" s="68">
        <v>0</v>
      </c>
      <c r="L35" s="169"/>
    </row>
    <row r="36" spans="1:12" ht="19.5" customHeight="1">
      <c r="A36" s="171"/>
      <c r="B36" s="172"/>
      <c r="C36" s="166" t="s">
        <v>101</v>
      </c>
      <c r="D36" s="166" t="s">
        <v>85</v>
      </c>
      <c r="E36" s="166" t="s">
        <v>89</v>
      </c>
      <c r="F36" s="167" t="s">
        <v>104</v>
      </c>
      <c r="G36" s="168">
        <v>22886189.8</v>
      </c>
      <c r="H36" s="68">
        <v>0</v>
      </c>
      <c r="I36" s="173">
        <v>22886189.8</v>
      </c>
      <c r="J36" s="168">
        <v>22886189.8</v>
      </c>
      <c r="K36" s="68">
        <v>0</v>
      </c>
      <c r="L36" s="169"/>
    </row>
    <row r="37" spans="1:12" ht="19.5" customHeight="1">
      <c r="A37" s="171"/>
      <c r="B37" s="172"/>
      <c r="C37" s="166"/>
      <c r="D37" s="166" t="s">
        <v>92</v>
      </c>
      <c r="E37" s="166"/>
      <c r="F37" s="167"/>
      <c r="G37" s="168">
        <v>26490163.49</v>
      </c>
      <c r="H37" s="68">
        <v>19882386.6</v>
      </c>
      <c r="I37" s="173">
        <v>6607776.89</v>
      </c>
      <c r="J37" s="168">
        <v>26490163.49</v>
      </c>
      <c r="K37" s="68">
        <v>0</v>
      </c>
      <c r="L37" s="169"/>
    </row>
    <row r="38" spans="1:12" ht="19.5" customHeight="1">
      <c r="A38" s="171"/>
      <c r="B38" s="172"/>
      <c r="C38" s="166"/>
      <c r="D38" s="166"/>
      <c r="E38" s="166" t="s">
        <v>93</v>
      </c>
      <c r="F38" s="167"/>
      <c r="G38" s="168">
        <v>26490163.49</v>
      </c>
      <c r="H38" s="68">
        <v>19882386.6</v>
      </c>
      <c r="I38" s="173">
        <v>6607776.89</v>
      </c>
      <c r="J38" s="168">
        <v>26490163.49</v>
      </c>
      <c r="K38" s="68">
        <v>0</v>
      </c>
      <c r="L38" s="169"/>
    </row>
    <row r="39" spans="1:12" ht="19.5" customHeight="1">
      <c r="A39" s="171"/>
      <c r="B39" s="172"/>
      <c r="C39" s="166" t="s">
        <v>101</v>
      </c>
      <c r="D39" s="166" t="s">
        <v>92</v>
      </c>
      <c r="E39" s="166" t="s">
        <v>93</v>
      </c>
      <c r="F39" s="167" t="s">
        <v>105</v>
      </c>
      <c r="G39" s="168">
        <v>26490163.49</v>
      </c>
      <c r="H39" s="68">
        <v>19882386.6</v>
      </c>
      <c r="I39" s="173">
        <v>6607776.89</v>
      </c>
      <c r="J39" s="168">
        <v>26490163.49</v>
      </c>
      <c r="K39" s="68">
        <v>0</v>
      </c>
      <c r="L39" s="169"/>
    </row>
    <row r="40" spans="1:12" ht="19.5" customHeight="1">
      <c r="A40" s="171"/>
      <c r="B40" s="172"/>
      <c r="C40" s="166"/>
      <c r="D40" s="166" t="s">
        <v>106</v>
      </c>
      <c r="E40" s="166"/>
      <c r="F40" s="167"/>
      <c r="G40" s="168">
        <v>266718845.65</v>
      </c>
      <c r="H40" s="68">
        <v>0</v>
      </c>
      <c r="I40" s="173">
        <v>266718845.65</v>
      </c>
      <c r="J40" s="168">
        <v>0</v>
      </c>
      <c r="K40" s="68">
        <v>266718845.65</v>
      </c>
      <c r="L40" s="169"/>
    </row>
    <row r="41" spans="1:12" ht="19.5" customHeight="1">
      <c r="A41" s="171"/>
      <c r="B41" s="172"/>
      <c r="C41" s="166"/>
      <c r="D41" s="166"/>
      <c r="E41" s="166" t="s">
        <v>93</v>
      </c>
      <c r="F41" s="167"/>
      <c r="G41" s="168">
        <v>30469838.33</v>
      </c>
      <c r="H41" s="68">
        <v>0</v>
      </c>
      <c r="I41" s="173">
        <v>30469838.33</v>
      </c>
      <c r="J41" s="168">
        <v>0</v>
      </c>
      <c r="K41" s="68">
        <v>30469838.33</v>
      </c>
      <c r="L41" s="169"/>
    </row>
    <row r="42" spans="1:12" ht="19.5" customHeight="1">
      <c r="A42" s="171"/>
      <c r="B42" s="172"/>
      <c r="C42" s="166" t="s">
        <v>101</v>
      </c>
      <c r="D42" s="166" t="s">
        <v>106</v>
      </c>
      <c r="E42" s="166" t="s">
        <v>93</v>
      </c>
      <c r="F42" s="167" t="s">
        <v>107</v>
      </c>
      <c r="G42" s="168">
        <v>30469838.33</v>
      </c>
      <c r="H42" s="68">
        <v>0</v>
      </c>
      <c r="I42" s="173">
        <v>30469838.33</v>
      </c>
      <c r="J42" s="168">
        <v>0</v>
      </c>
      <c r="K42" s="68">
        <v>30469838.33</v>
      </c>
      <c r="L42" s="169"/>
    </row>
    <row r="43" spans="1:12" ht="19.5" customHeight="1">
      <c r="A43" s="171"/>
      <c r="B43" s="172"/>
      <c r="C43" s="166"/>
      <c r="D43" s="166"/>
      <c r="E43" s="166" t="s">
        <v>85</v>
      </c>
      <c r="F43" s="167"/>
      <c r="G43" s="168">
        <v>236249007.32</v>
      </c>
      <c r="H43" s="68">
        <v>0</v>
      </c>
      <c r="I43" s="173">
        <v>236249007.32</v>
      </c>
      <c r="J43" s="168">
        <v>0</v>
      </c>
      <c r="K43" s="68">
        <v>236249007.32</v>
      </c>
      <c r="L43" s="169"/>
    </row>
    <row r="44" spans="1:12" ht="19.5" customHeight="1">
      <c r="A44" s="171"/>
      <c r="B44" s="172"/>
      <c r="C44" s="166" t="s">
        <v>101</v>
      </c>
      <c r="D44" s="166" t="s">
        <v>106</v>
      </c>
      <c r="E44" s="166" t="s">
        <v>85</v>
      </c>
      <c r="F44" s="167" t="s">
        <v>108</v>
      </c>
      <c r="G44" s="168">
        <v>236249007.32</v>
      </c>
      <c r="H44" s="68">
        <v>0</v>
      </c>
      <c r="I44" s="173">
        <v>236249007.32</v>
      </c>
      <c r="J44" s="168">
        <v>0</v>
      </c>
      <c r="K44" s="68">
        <v>236249007.32</v>
      </c>
      <c r="L44" s="169"/>
    </row>
    <row r="45" spans="1:12" ht="19.5" customHeight="1">
      <c r="A45" s="171"/>
      <c r="B45" s="172"/>
      <c r="C45" s="166"/>
      <c r="D45" s="166" t="s">
        <v>109</v>
      </c>
      <c r="E45" s="166"/>
      <c r="F45" s="167"/>
      <c r="G45" s="168">
        <v>70000000</v>
      </c>
      <c r="H45" s="68">
        <v>0</v>
      </c>
      <c r="I45" s="173">
        <v>70000000</v>
      </c>
      <c r="J45" s="168">
        <v>0</v>
      </c>
      <c r="K45" s="68">
        <v>70000000</v>
      </c>
      <c r="L45" s="169"/>
    </row>
    <row r="46" spans="1:12" ht="19.5" customHeight="1">
      <c r="A46" s="171"/>
      <c r="B46" s="172"/>
      <c r="C46" s="166"/>
      <c r="D46" s="166"/>
      <c r="E46" s="166" t="s">
        <v>93</v>
      </c>
      <c r="F46" s="167"/>
      <c r="G46" s="168">
        <v>70000000</v>
      </c>
      <c r="H46" s="68">
        <v>0</v>
      </c>
      <c r="I46" s="173">
        <v>70000000</v>
      </c>
      <c r="J46" s="168">
        <v>0</v>
      </c>
      <c r="K46" s="68">
        <v>70000000</v>
      </c>
      <c r="L46" s="169"/>
    </row>
    <row r="47" spans="1:12" ht="19.5" customHeight="1">
      <c r="A47" s="171"/>
      <c r="B47" s="172"/>
      <c r="C47" s="166" t="s">
        <v>101</v>
      </c>
      <c r="D47" s="166" t="s">
        <v>109</v>
      </c>
      <c r="E47" s="166" t="s">
        <v>93</v>
      </c>
      <c r="F47" s="167" t="s">
        <v>110</v>
      </c>
      <c r="G47" s="168">
        <v>70000000</v>
      </c>
      <c r="H47" s="68">
        <v>0</v>
      </c>
      <c r="I47" s="173">
        <v>70000000</v>
      </c>
      <c r="J47" s="168">
        <v>0</v>
      </c>
      <c r="K47" s="68">
        <v>70000000</v>
      </c>
      <c r="L47" s="169"/>
    </row>
    <row r="48" spans="1:12" ht="19.5" customHeight="1">
      <c r="A48" s="171"/>
      <c r="B48" s="172"/>
      <c r="C48" s="166"/>
      <c r="D48" s="166" t="s">
        <v>89</v>
      </c>
      <c r="E48" s="166"/>
      <c r="F48" s="167"/>
      <c r="G48" s="168">
        <v>2341800</v>
      </c>
      <c r="H48" s="68">
        <v>0</v>
      </c>
      <c r="I48" s="173">
        <v>2341800</v>
      </c>
      <c r="J48" s="168">
        <v>2341800</v>
      </c>
      <c r="K48" s="68">
        <v>0</v>
      </c>
      <c r="L48" s="169"/>
    </row>
    <row r="49" spans="1:12" ht="19.5" customHeight="1">
      <c r="A49" s="171"/>
      <c r="B49" s="172"/>
      <c r="C49" s="166"/>
      <c r="D49" s="166"/>
      <c r="E49" s="166" t="s">
        <v>93</v>
      </c>
      <c r="F49" s="167"/>
      <c r="G49" s="168">
        <v>2341800</v>
      </c>
      <c r="H49" s="68">
        <v>0</v>
      </c>
      <c r="I49" s="173">
        <v>2341800</v>
      </c>
      <c r="J49" s="168">
        <v>2341800</v>
      </c>
      <c r="K49" s="68">
        <v>0</v>
      </c>
      <c r="L49" s="169"/>
    </row>
    <row r="50" spans="1:12" ht="19.5" customHeight="1">
      <c r="A50" s="171"/>
      <c r="B50" s="172"/>
      <c r="C50" s="166" t="s">
        <v>101</v>
      </c>
      <c r="D50" s="166" t="s">
        <v>89</v>
      </c>
      <c r="E50" s="166" t="s">
        <v>93</v>
      </c>
      <c r="F50" s="167" t="s">
        <v>111</v>
      </c>
      <c r="G50" s="168">
        <v>2341800</v>
      </c>
      <c r="H50" s="68">
        <v>0</v>
      </c>
      <c r="I50" s="173">
        <v>2341800</v>
      </c>
      <c r="J50" s="168">
        <v>2341800</v>
      </c>
      <c r="K50" s="68">
        <v>0</v>
      </c>
      <c r="L50" s="169"/>
    </row>
    <row r="51" spans="2:12" ht="28.5" customHeight="1">
      <c r="B51" s="174"/>
      <c r="C51" s="174"/>
      <c r="D51" s="174"/>
      <c r="E51" s="174"/>
      <c r="F51" s="174"/>
      <c r="G51" s="174"/>
      <c r="H51" s="174"/>
      <c r="I51" s="174"/>
      <c r="J51" s="182"/>
      <c r="K51" s="182"/>
      <c r="L51" s="174"/>
    </row>
  </sheetData>
  <sheetProtection/>
  <mergeCells count="11">
    <mergeCell ref="A2:L2"/>
    <mergeCell ref="A4:B4"/>
    <mergeCell ref="C4:L4"/>
    <mergeCell ref="C5:E5"/>
    <mergeCell ref="H5:I5"/>
    <mergeCell ref="J5:L5"/>
    <mergeCell ref="C7:F7"/>
    <mergeCell ref="A5:A6"/>
    <mergeCell ref="B5:B6"/>
    <mergeCell ref="F5:F6"/>
    <mergeCell ref="G5:G6"/>
  </mergeCells>
  <printOptions/>
  <pageMargins left="0.87" right="0.2" top="0.71" bottom="0.28" header="0.5" footer="0.16"/>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sheetPr>
    <tabColor theme="3" tint="0.5999900102615356"/>
  </sheetPr>
  <dimension ref="A1:L41"/>
  <sheetViews>
    <sheetView workbookViewId="0" topLeftCell="A1">
      <selection activeCell="J8" sqref="J8"/>
    </sheetView>
  </sheetViews>
  <sheetFormatPr defaultColWidth="9.00390625" defaultRowHeight="28.5" customHeight="1"/>
  <cols>
    <col min="1" max="1" width="7.00390625" style="18" customWidth="1"/>
    <col min="2" max="2" width="8.75390625" style="18" customWidth="1"/>
    <col min="3" max="3" width="9.00390625" style="18" customWidth="1"/>
    <col min="4" max="4" width="24.625" style="18" customWidth="1"/>
    <col min="5" max="5" width="16.875" style="105" customWidth="1"/>
    <col min="6" max="6" width="19.125" style="105" customWidth="1"/>
    <col min="7" max="7" width="18.50390625" style="105" customWidth="1"/>
    <col min="8" max="9" width="10.25390625" style="18" customWidth="1"/>
    <col min="10" max="10" width="13.375" style="106" customWidth="1"/>
    <col min="11" max="11" width="16.00390625" style="106" customWidth="1"/>
    <col min="12" max="12" width="16.00390625" style="18" customWidth="1"/>
    <col min="13" max="16384" width="9.00390625" style="18" customWidth="1"/>
  </cols>
  <sheetData>
    <row r="1" spans="1:10" ht="28.5" customHeight="1">
      <c r="A1" s="69" t="s">
        <v>112</v>
      </c>
      <c r="B1" s="69"/>
      <c r="C1" s="69"/>
      <c r="D1" s="107"/>
      <c r="E1" s="108"/>
      <c r="F1" s="108"/>
      <c r="G1" s="108"/>
      <c r="H1" s="107"/>
      <c r="I1" s="130"/>
      <c r="J1" s="106" t="s">
        <v>1</v>
      </c>
    </row>
    <row r="2" spans="1:12" ht="28.5" customHeight="1">
      <c r="A2" s="109" t="s">
        <v>113</v>
      </c>
      <c r="B2" s="109"/>
      <c r="C2" s="109"/>
      <c r="D2" s="109"/>
      <c r="E2" s="109"/>
      <c r="F2" s="109"/>
      <c r="G2" s="109"/>
      <c r="H2" s="110"/>
      <c r="I2" s="110"/>
      <c r="J2" s="110"/>
      <c r="K2" s="110"/>
      <c r="L2" s="110"/>
    </row>
    <row r="3" spans="3:11" ht="28.5" customHeight="1">
      <c r="C3" s="107"/>
      <c r="D3" s="111"/>
      <c r="E3" s="112"/>
      <c r="F3" s="112"/>
      <c r="G3" s="113" t="s">
        <v>3</v>
      </c>
      <c r="H3" s="114"/>
      <c r="K3" s="131"/>
    </row>
    <row r="4" spans="1:11" s="104" customFormat="1" ht="19.5" customHeight="1">
      <c r="A4" s="115" t="s">
        <v>67</v>
      </c>
      <c r="B4" s="116"/>
      <c r="C4" s="117"/>
      <c r="D4" s="118" t="s">
        <v>68</v>
      </c>
      <c r="E4" s="119" t="s">
        <v>69</v>
      </c>
      <c r="F4" s="45" t="s">
        <v>70</v>
      </c>
      <c r="G4" s="45"/>
      <c r="J4" s="132"/>
      <c r="K4" s="132"/>
    </row>
    <row r="5" spans="1:7" ht="19.5" customHeight="1">
      <c r="A5" s="120" t="s">
        <v>72</v>
      </c>
      <c r="B5" s="120" t="s">
        <v>73</v>
      </c>
      <c r="C5" s="120" t="s">
        <v>74</v>
      </c>
      <c r="D5" s="121"/>
      <c r="E5" s="122"/>
      <c r="F5" s="45" t="s">
        <v>75</v>
      </c>
      <c r="G5" s="123" t="s">
        <v>76</v>
      </c>
    </row>
    <row r="6" spans="1:7" ht="19.5" customHeight="1">
      <c r="A6" s="124" t="s">
        <v>114</v>
      </c>
      <c r="B6" s="125"/>
      <c r="C6" s="125"/>
      <c r="D6" s="126"/>
      <c r="E6" s="127">
        <v>231582831.5</v>
      </c>
      <c r="F6" s="127">
        <v>34668373.52</v>
      </c>
      <c r="G6" s="127">
        <v>196914457.98</v>
      </c>
    </row>
    <row r="7" spans="1:7" ht="19.5" customHeight="1">
      <c r="A7" s="128" t="s">
        <v>83</v>
      </c>
      <c r="B7" s="128"/>
      <c r="C7" s="128"/>
      <c r="D7" s="128"/>
      <c r="E7" s="129">
        <v>16170185.58</v>
      </c>
      <c r="F7" s="78">
        <v>5981785.58</v>
      </c>
      <c r="G7" s="78">
        <v>10188400</v>
      </c>
    </row>
    <row r="8" spans="1:7" ht="19.5" customHeight="1">
      <c r="A8" s="128"/>
      <c r="B8" s="128" t="s">
        <v>115</v>
      </c>
      <c r="C8" s="128"/>
      <c r="D8" s="128"/>
      <c r="E8" s="129">
        <v>5981785.58</v>
      </c>
      <c r="F8" s="78">
        <v>5981785.58</v>
      </c>
      <c r="G8" s="78">
        <v>0</v>
      </c>
    </row>
    <row r="9" spans="1:7" ht="19.5" customHeight="1">
      <c r="A9" s="128"/>
      <c r="B9" s="128"/>
      <c r="C9" s="128" t="s">
        <v>116</v>
      </c>
      <c r="D9" s="128"/>
      <c r="E9" s="129">
        <v>5981785.58</v>
      </c>
      <c r="F9" s="78">
        <v>5981785.58</v>
      </c>
      <c r="G9" s="78">
        <v>0</v>
      </c>
    </row>
    <row r="10" spans="1:7" ht="19.5" customHeight="1">
      <c r="A10" s="128" t="s">
        <v>117</v>
      </c>
      <c r="B10" s="128" t="s">
        <v>118</v>
      </c>
      <c r="C10" s="128" t="s">
        <v>119</v>
      </c>
      <c r="D10" s="128" t="s">
        <v>88</v>
      </c>
      <c r="E10" s="129">
        <v>5981785.58</v>
      </c>
      <c r="F10" s="78">
        <v>5981785.58</v>
      </c>
      <c r="G10" s="78">
        <v>0</v>
      </c>
    </row>
    <row r="11" spans="1:7" ht="19.5" customHeight="1">
      <c r="A11" s="128"/>
      <c r="B11" s="128" t="s">
        <v>120</v>
      </c>
      <c r="C11" s="128"/>
      <c r="D11" s="128"/>
      <c r="E11" s="129">
        <v>10188400</v>
      </c>
      <c r="F11" s="78">
        <v>0</v>
      </c>
      <c r="G11" s="78">
        <v>10188400</v>
      </c>
    </row>
    <row r="12" spans="1:7" ht="19.5" customHeight="1">
      <c r="A12" s="128"/>
      <c r="B12" s="128"/>
      <c r="C12" s="128" t="s">
        <v>121</v>
      </c>
      <c r="D12" s="128"/>
      <c r="E12" s="129">
        <v>10188400</v>
      </c>
      <c r="F12" s="78">
        <v>0</v>
      </c>
      <c r="G12" s="78">
        <v>10188400</v>
      </c>
    </row>
    <row r="13" spans="1:7" ht="19.5" customHeight="1">
      <c r="A13" s="128" t="s">
        <v>117</v>
      </c>
      <c r="B13" s="128" t="s">
        <v>122</v>
      </c>
      <c r="C13" s="128" t="s">
        <v>122</v>
      </c>
      <c r="D13" s="128" t="s">
        <v>90</v>
      </c>
      <c r="E13" s="129">
        <v>10188400</v>
      </c>
      <c r="F13" s="78">
        <v>0</v>
      </c>
      <c r="G13" s="78">
        <v>10188400</v>
      </c>
    </row>
    <row r="14" spans="1:7" ht="19.5" customHeight="1">
      <c r="A14" s="128" t="s">
        <v>91</v>
      </c>
      <c r="B14" s="128"/>
      <c r="C14" s="128"/>
      <c r="D14" s="128"/>
      <c r="E14" s="129">
        <v>623865</v>
      </c>
      <c r="F14" s="78">
        <v>623865</v>
      </c>
      <c r="G14" s="78">
        <v>0</v>
      </c>
    </row>
    <row r="15" spans="1:7" ht="19.5" customHeight="1">
      <c r="A15" s="128"/>
      <c r="B15" s="128" t="s">
        <v>123</v>
      </c>
      <c r="C15" s="128"/>
      <c r="D15" s="128"/>
      <c r="E15" s="129">
        <v>623865</v>
      </c>
      <c r="F15" s="78">
        <v>623865</v>
      </c>
      <c r="G15" s="78">
        <v>0</v>
      </c>
    </row>
    <row r="16" spans="1:7" ht="19.5" customHeight="1">
      <c r="A16" s="128"/>
      <c r="B16" s="128"/>
      <c r="C16" s="128" t="s">
        <v>124</v>
      </c>
      <c r="D16" s="128"/>
      <c r="E16" s="129">
        <v>125633</v>
      </c>
      <c r="F16" s="78">
        <v>125633</v>
      </c>
      <c r="G16" s="78">
        <v>0</v>
      </c>
    </row>
    <row r="17" spans="1:7" ht="19.5" customHeight="1">
      <c r="A17" s="128" t="s">
        <v>125</v>
      </c>
      <c r="B17" s="128" t="s">
        <v>126</v>
      </c>
      <c r="C17" s="128" t="s">
        <v>127</v>
      </c>
      <c r="D17" s="128" t="s">
        <v>94</v>
      </c>
      <c r="E17" s="129">
        <v>125633</v>
      </c>
      <c r="F17" s="78">
        <v>125633</v>
      </c>
      <c r="G17" s="78">
        <v>0</v>
      </c>
    </row>
    <row r="18" spans="1:7" ht="19.5" customHeight="1">
      <c r="A18" s="128"/>
      <c r="B18" s="128"/>
      <c r="C18" s="128" t="s">
        <v>128</v>
      </c>
      <c r="D18" s="128"/>
      <c r="E18" s="129">
        <v>498232</v>
      </c>
      <c r="F18" s="78">
        <v>498232</v>
      </c>
      <c r="G18" s="78">
        <v>0</v>
      </c>
    </row>
    <row r="19" spans="1:7" ht="19.5" customHeight="1">
      <c r="A19" s="128" t="s">
        <v>125</v>
      </c>
      <c r="B19" s="128" t="s">
        <v>126</v>
      </c>
      <c r="C19" s="128" t="s">
        <v>129</v>
      </c>
      <c r="D19" s="128" t="s">
        <v>96</v>
      </c>
      <c r="E19" s="129">
        <v>498232</v>
      </c>
      <c r="F19" s="78">
        <v>498232</v>
      </c>
      <c r="G19" s="78">
        <v>0</v>
      </c>
    </row>
    <row r="20" spans="1:7" ht="19.5" customHeight="1">
      <c r="A20" s="128" t="s">
        <v>97</v>
      </c>
      <c r="B20" s="128"/>
      <c r="C20" s="128"/>
      <c r="D20" s="128"/>
      <c r="E20" s="129">
        <v>122090752.54</v>
      </c>
      <c r="F20" s="78">
        <v>0</v>
      </c>
      <c r="G20" s="78">
        <v>122090752.54</v>
      </c>
    </row>
    <row r="21" spans="1:7" ht="19.5" customHeight="1">
      <c r="A21" s="128"/>
      <c r="B21" s="128" t="s">
        <v>115</v>
      </c>
      <c r="C21" s="128"/>
      <c r="D21" s="128"/>
      <c r="E21" s="129">
        <v>61838014.54</v>
      </c>
      <c r="F21" s="78">
        <v>0</v>
      </c>
      <c r="G21" s="78">
        <v>61838014.54</v>
      </c>
    </row>
    <row r="22" spans="1:7" ht="19.5" customHeight="1">
      <c r="A22" s="128"/>
      <c r="B22" s="128"/>
      <c r="C22" s="128" t="s">
        <v>124</v>
      </c>
      <c r="D22" s="128"/>
      <c r="E22" s="129">
        <v>61838014.54</v>
      </c>
      <c r="F22" s="78">
        <v>0</v>
      </c>
      <c r="G22" s="78">
        <v>61838014.54</v>
      </c>
    </row>
    <row r="23" spans="1:7" ht="19.5" customHeight="1">
      <c r="A23" s="128" t="s">
        <v>130</v>
      </c>
      <c r="B23" s="128" t="s">
        <v>118</v>
      </c>
      <c r="C23" s="128" t="s">
        <v>127</v>
      </c>
      <c r="D23" s="128" t="s">
        <v>98</v>
      </c>
      <c r="E23" s="129">
        <v>61838014.54</v>
      </c>
      <c r="F23" s="78">
        <v>0</v>
      </c>
      <c r="G23" s="78">
        <v>61838014.54</v>
      </c>
    </row>
    <row r="24" spans="1:7" ht="19.5" customHeight="1">
      <c r="A24" s="128"/>
      <c r="B24" s="128" t="s">
        <v>131</v>
      </c>
      <c r="C24" s="128"/>
      <c r="D24" s="128"/>
      <c r="E24" s="129">
        <v>60252738</v>
      </c>
      <c r="F24" s="78">
        <v>0</v>
      </c>
      <c r="G24" s="78">
        <v>60252738</v>
      </c>
    </row>
    <row r="25" spans="1:7" ht="19.5" customHeight="1">
      <c r="A25" s="128"/>
      <c r="B25" s="128"/>
      <c r="C25" s="128" t="s">
        <v>124</v>
      </c>
      <c r="D25" s="128"/>
      <c r="E25" s="129">
        <v>60252738</v>
      </c>
      <c r="F25" s="78">
        <v>0</v>
      </c>
      <c r="G25" s="78">
        <v>60252738</v>
      </c>
    </row>
    <row r="26" spans="1:7" ht="19.5" customHeight="1">
      <c r="A26" s="128" t="s">
        <v>130</v>
      </c>
      <c r="B26" s="128" t="s">
        <v>132</v>
      </c>
      <c r="C26" s="128" t="s">
        <v>127</v>
      </c>
      <c r="D26" s="128" t="s">
        <v>100</v>
      </c>
      <c r="E26" s="129">
        <v>60252738</v>
      </c>
      <c r="F26" s="78">
        <v>0</v>
      </c>
      <c r="G26" s="78">
        <v>60252738</v>
      </c>
    </row>
    <row r="27" spans="1:7" ht="19.5" customHeight="1">
      <c r="A27" s="128" t="s">
        <v>101</v>
      </c>
      <c r="B27" s="128"/>
      <c r="C27" s="128"/>
      <c r="D27" s="128"/>
      <c r="E27" s="129">
        <v>92698028.38</v>
      </c>
      <c r="F27" s="78">
        <v>28062722.94</v>
      </c>
      <c r="G27" s="78">
        <v>64635305.44</v>
      </c>
    </row>
    <row r="28" spans="1:7" ht="19.5" customHeight="1">
      <c r="A28" s="128"/>
      <c r="B28" s="128" t="s">
        <v>133</v>
      </c>
      <c r="C28" s="128"/>
      <c r="D28" s="128"/>
      <c r="E28" s="129">
        <v>40979875.09</v>
      </c>
      <c r="F28" s="78">
        <v>8180336.34</v>
      </c>
      <c r="G28" s="78">
        <v>32799538.75</v>
      </c>
    </row>
    <row r="29" spans="1:7" ht="19.5" customHeight="1">
      <c r="A29" s="128"/>
      <c r="B29" s="128"/>
      <c r="C29" s="128" t="s">
        <v>124</v>
      </c>
      <c r="D29" s="128"/>
      <c r="E29" s="129">
        <v>8440136.34</v>
      </c>
      <c r="F29" s="78">
        <v>8180336.34</v>
      </c>
      <c r="G29" s="78">
        <v>259800</v>
      </c>
    </row>
    <row r="30" spans="1:7" ht="19.5" customHeight="1">
      <c r="A30" s="128" t="s">
        <v>134</v>
      </c>
      <c r="B30" s="128" t="s">
        <v>127</v>
      </c>
      <c r="C30" s="128" t="s">
        <v>127</v>
      </c>
      <c r="D30" s="128" t="s">
        <v>102</v>
      </c>
      <c r="E30" s="129">
        <v>8440136.34</v>
      </c>
      <c r="F30" s="78">
        <v>8180336.34</v>
      </c>
      <c r="G30" s="78">
        <v>259800</v>
      </c>
    </row>
    <row r="31" spans="1:7" ht="19.5" customHeight="1">
      <c r="A31" s="128"/>
      <c r="B31" s="128"/>
      <c r="C31" s="128" t="s">
        <v>121</v>
      </c>
      <c r="D31" s="128"/>
      <c r="E31" s="129">
        <v>32539738.75</v>
      </c>
      <c r="F31" s="78">
        <v>0</v>
      </c>
      <c r="G31" s="78">
        <v>32539738.75</v>
      </c>
    </row>
    <row r="32" spans="1:7" ht="19.5" customHeight="1">
      <c r="A32" s="128" t="s">
        <v>134</v>
      </c>
      <c r="B32" s="128" t="s">
        <v>127</v>
      </c>
      <c r="C32" s="128" t="s">
        <v>122</v>
      </c>
      <c r="D32" s="128" t="s">
        <v>103</v>
      </c>
      <c r="E32" s="129">
        <v>32539738.75</v>
      </c>
      <c r="F32" s="78">
        <v>0</v>
      </c>
      <c r="G32" s="78">
        <v>32539738.75</v>
      </c>
    </row>
    <row r="33" spans="1:7" ht="19.5" customHeight="1">
      <c r="A33" s="128"/>
      <c r="B33" s="128" t="s">
        <v>115</v>
      </c>
      <c r="C33" s="128"/>
      <c r="D33" s="128"/>
      <c r="E33" s="129">
        <v>22886189.8</v>
      </c>
      <c r="F33" s="78">
        <v>0</v>
      </c>
      <c r="G33" s="78">
        <v>22886189.8</v>
      </c>
    </row>
    <row r="34" spans="1:7" ht="19.5" customHeight="1">
      <c r="A34" s="128"/>
      <c r="B34" s="128"/>
      <c r="C34" s="128" t="s">
        <v>121</v>
      </c>
      <c r="D34" s="128"/>
      <c r="E34" s="129">
        <v>22886189.8</v>
      </c>
      <c r="F34" s="78">
        <v>0</v>
      </c>
      <c r="G34" s="78">
        <v>22886189.8</v>
      </c>
    </row>
    <row r="35" spans="1:7" ht="19.5" customHeight="1">
      <c r="A35" s="128" t="s">
        <v>134</v>
      </c>
      <c r="B35" s="128" t="s">
        <v>118</v>
      </c>
      <c r="C35" s="128" t="s">
        <v>122</v>
      </c>
      <c r="D35" s="128" t="s">
        <v>104</v>
      </c>
      <c r="E35" s="129">
        <v>22886189.8</v>
      </c>
      <c r="F35" s="78">
        <v>0</v>
      </c>
      <c r="G35" s="78">
        <v>22886189.8</v>
      </c>
    </row>
    <row r="36" spans="1:7" ht="19.5" customHeight="1">
      <c r="A36" s="128"/>
      <c r="B36" s="128" t="s">
        <v>123</v>
      </c>
      <c r="C36" s="128"/>
      <c r="D36" s="128"/>
      <c r="E36" s="129">
        <v>26490163.49</v>
      </c>
      <c r="F36" s="78">
        <v>19882386.6</v>
      </c>
      <c r="G36" s="78">
        <v>6607776.89</v>
      </c>
    </row>
    <row r="37" spans="1:7" ht="19.5" customHeight="1">
      <c r="A37" s="128"/>
      <c r="B37" s="128"/>
      <c r="C37" s="128" t="s">
        <v>124</v>
      </c>
      <c r="D37" s="128"/>
      <c r="E37" s="129">
        <v>26490163.49</v>
      </c>
      <c r="F37" s="78">
        <v>19882386.6</v>
      </c>
      <c r="G37" s="78">
        <v>6607776.89</v>
      </c>
    </row>
    <row r="38" spans="1:7" ht="19.5" customHeight="1">
      <c r="A38" s="128" t="s">
        <v>134</v>
      </c>
      <c r="B38" s="128" t="s">
        <v>126</v>
      </c>
      <c r="C38" s="128" t="s">
        <v>127</v>
      </c>
      <c r="D38" s="128" t="s">
        <v>105</v>
      </c>
      <c r="E38" s="129">
        <v>26490163.49</v>
      </c>
      <c r="F38" s="78">
        <v>19882386.6</v>
      </c>
      <c r="G38" s="78">
        <v>6607776.89</v>
      </c>
    </row>
    <row r="39" spans="1:7" ht="19.5" customHeight="1">
      <c r="A39" s="128"/>
      <c r="B39" s="128" t="s">
        <v>120</v>
      </c>
      <c r="C39" s="128"/>
      <c r="D39" s="128"/>
      <c r="E39" s="129">
        <v>2341800</v>
      </c>
      <c r="F39" s="78">
        <v>0</v>
      </c>
      <c r="G39" s="78">
        <v>2341800</v>
      </c>
    </row>
    <row r="40" spans="1:7" ht="19.5" customHeight="1">
      <c r="A40" s="128"/>
      <c r="B40" s="128"/>
      <c r="C40" s="128" t="s">
        <v>124</v>
      </c>
      <c r="D40" s="128"/>
      <c r="E40" s="129">
        <v>2341800</v>
      </c>
      <c r="F40" s="78">
        <v>0</v>
      </c>
      <c r="G40" s="78">
        <v>2341800</v>
      </c>
    </row>
    <row r="41" spans="1:7" ht="19.5" customHeight="1">
      <c r="A41" s="128" t="s">
        <v>134</v>
      </c>
      <c r="B41" s="128" t="s">
        <v>122</v>
      </c>
      <c r="C41" s="128" t="s">
        <v>127</v>
      </c>
      <c r="D41" s="128" t="s">
        <v>111</v>
      </c>
      <c r="E41" s="129">
        <v>2341800</v>
      </c>
      <c r="F41" s="78">
        <v>0</v>
      </c>
      <c r="G41" s="78">
        <v>2341800</v>
      </c>
    </row>
  </sheetData>
  <sheetProtection/>
  <mergeCells count="7">
    <mergeCell ref="A1:C1"/>
    <mergeCell ref="A2:G2"/>
    <mergeCell ref="A4:C4"/>
    <mergeCell ref="F4:G4"/>
    <mergeCell ref="A6:D6"/>
    <mergeCell ref="D4:D5"/>
    <mergeCell ref="E4:E5"/>
  </mergeCells>
  <printOptions horizontalCentered="1"/>
  <pageMargins left="0.16" right="0.16" top="0.39" bottom="0.39" header="0.51" footer="0.51"/>
  <pageSetup horizontalDpi="600" verticalDpi="600" orientation="portrait" paperSize="10" scale="84"/>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6" sqref="A6:B6"/>
    </sheetView>
  </sheetViews>
  <sheetFormatPr defaultColWidth="9.00390625" defaultRowHeight="28.5" customHeight="1"/>
  <cols>
    <col min="1" max="1" width="18.00390625" style="81" customWidth="1"/>
    <col min="2" max="2" width="34.875" style="82" customWidth="1"/>
    <col min="3" max="3" width="32.125" style="83" customWidth="1"/>
    <col min="4" max="16384" width="9.00390625" style="83" customWidth="1"/>
  </cols>
  <sheetData>
    <row r="1" ht="28.5" customHeight="1">
      <c r="A1" s="96" t="s">
        <v>135</v>
      </c>
    </row>
    <row r="2" spans="1:3" ht="47.25" customHeight="1">
      <c r="A2" s="85" t="s">
        <v>136</v>
      </c>
      <c r="B2" s="85"/>
      <c r="C2" s="85"/>
    </row>
    <row r="3" ht="28.5" customHeight="1">
      <c r="C3" s="73" t="s">
        <v>137</v>
      </c>
    </row>
    <row r="4" spans="1:3" s="80" customFormat="1" ht="19.5" customHeight="1">
      <c r="A4" s="86" t="s">
        <v>138</v>
      </c>
      <c r="B4" s="86"/>
      <c r="C4" s="87" t="s">
        <v>69</v>
      </c>
    </row>
    <row r="5" spans="1:3" s="80" customFormat="1" ht="19.5" customHeight="1">
      <c r="A5" s="97" t="s">
        <v>139</v>
      </c>
      <c r="B5" s="87" t="s">
        <v>140</v>
      </c>
      <c r="C5" s="89"/>
    </row>
    <row r="6" spans="1:3" s="80" customFormat="1" ht="19.5" customHeight="1">
      <c r="A6" s="98" t="s">
        <v>114</v>
      </c>
      <c r="B6" s="98"/>
      <c r="C6" s="99">
        <f>SUM(C7,C19,C34)</f>
        <v>34668373.52000001</v>
      </c>
    </row>
    <row r="7" spans="1:3" ht="19.5" customHeight="1">
      <c r="A7" s="100" t="s">
        <v>141</v>
      </c>
      <c r="B7" s="100" t="s">
        <v>142</v>
      </c>
      <c r="C7" s="101">
        <f>SUM(C8:C18)</f>
        <v>31380905.360000007</v>
      </c>
    </row>
    <row r="8" spans="1:3" ht="19.5" customHeight="1">
      <c r="A8" s="102" t="s">
        <v>143</v>
      </c>
      <c r="B8" s="102" t="s">
        <v>144</v>
      </c>
      <c r="C8" s="101">
        <v>3852168</v>
      </c>
    </row>
    <row r="9" spans="1:3" ht="19.5" customHeight="1">
      <c r="A9" s="102" t="s">
        <v>145</v>
      </c>
      <c r="B9" s="102" t="s">
        <v>146</v>
      </c>
      <c r="C9" s="101">
        <v>14539868</v>
      </c>
    </row>
    <row r="10" spans="1:3" ht="19.5" customHeight="1">
      <c r="A10" s="102" t="s">
        <v>147</v>
      </c>
      <c r="B10" s="102" t="s">
        <v>148</v>
      </c>
      <c r="C10" s="101">
        <v>2726442</v>
      </c>
    </row>
    <row r="11" spans="1:3" ht="19.5" customHeight="1">
      <c r="A11" s="102" t="s">
        <v>149</v>
      </c>
      <c r="B11" s="102" t="s">
        <v>150</v>
      </c>
      <c r="C11" s="101">
        <v>1335600</v>
      </c>
    </row>
    <row r="12" spans="1:3" ht="19.5" customHeight="1">
      <c r="A12" s="102" t="s">
        <v>151</v>
      </c>
      <c r="B12" s="102" t="s">
        <v>152</v>
      </c>
      <c r="C12" s="101">
        <v>2181210.24</v>
      </c>
    </row>
    <row r="13" spans="1:3" ht="19.5" customHeight="1">
      <c r="A13" s="102" t="s">
        <v>153</v>
      </c>
      <c r="B13" s="102" t="s">
        <v>154</v>
      </c>
      <c r="C13" s="101">
        <v>1090605.12</v>
      </c>
    </row>
    <row r="14" spans="1:3" ht="19.5" customHeight="1">
      <c r="A14" s="102" t="s">
        <v>155</v>
      </c>
      <c r="B14" s="102" t="s">
        <v>156</v>
      </c>
      <c r="C14" s="101">
        <v>1980987.6</v>
      </c>
    </row>
    <row r="15" spans="1:3" ht="19.5" customHeight="1">
      <c r="A15" s="102" t="s">
        <v>157</v>
      </c>
      <c r="B15" s="102" t="s">
        <v>158</v>
      </c>
      <c r="C15" s="101">
        <v>594296.28</v>
      </c>
    </row>
    <row r="16" spans="1:3" ht="19.5" customHeight="1">
      <c r="A16" s="102" t="s">
        <v>159</v>
      </c>
      <c r="B16" s="102" t="s">
        <v>160</v>
      </c>
      <c r="C16" s="101">
        <v>382783.92</v>
      </c>
    </row>
    <row r="17" spans="1:3" ht="19.5" customHeight="1">
      <c r="A17" s="102" t="s">
        <v>161</v>
      </c>
      <c r="B17" s="102" t="s">
        <v>162</v>
      </c>
      <c r="C17" s="101">
        <v>2240460</v>
      </c>
    </row>
    <row r="18" spans="1:3" ht="19.5" customHeight="1">
      <c r="A18" s="102" t="s">
        <v>163</v>
      </c>
      <c r="B18" s="102" t="s">
        <v>164</v>
      </c>
      <c r="C18" s="101">
        <v>456484.2</v>
      </c>
    </row>
    <row r="19" spans="1:3" ht="19.5" customHeight="1">
      <c r="A19" s="102" t="s">
        <v>165</v>
      </c>
      <c r="B19" s="102" t="s">
        <v>166</v>
      </c>
      <c r="C19" s="101">
        <f>SUM(C20:C33)</f>
        <v>2693663.16</v>
      </c>
    </row>
    <row r="20" spans="1:3" ht="19.5" customHeight="1">
      <c r="A20" s="102" t="s">
        <v>167</v>
      </c>
      <c r="B20" s="102" t="s">
        <v>168</v>
      </c>
      <c r="C20" s="101">
        <v>118400</v>
      </c>
    </row>
    <row r="21" spans="1:3" ht="19.5" customHeight="1">
      <c r="A21" s="102" t="s">
        <v>169</v>
      </c>
      <c r="B21" s="102" t="s">
        <v>170</v>
      </c>
      <c r="C21" s="101">
        <v>156600</v>
      </c>
    </row>
    <row r="22" spans="1:3" ht="19.5" customHeight="1">
      <c r="A22" s="102" t="s">
        <v>171</v>
      </c>
      <c r="B22" s="102" t="s">
        <v>172</v>
      </c>
      <c r="C22" s="101">
        <v>80400</v>
      </c>
    </row>
    <row r="23" spans="1:3" ht="19.5" customHeight="1">
      <c r="A23" s="102" t="s">
        <v>173</v>
      </c>
      <c r="B23" s="102" t="s">
        <v>174</v>
      </c>
      <c r="C23" s="101">
        <v>271324.6</v>
      </c>
    </row>
    <row r="24" spans="1:3" ht="19.5" customHeight="1">
      <c r="A24" s="102" t="s">
        <v>175</v>
      </c>
      <c r="B24" s="102" t="s">
        <v>176</v>
      </c>
      <c r="C24" s="101">
        <v>348260.4</v>
      </c>
    </row>
    <row r="25" spans="1:3" ht="19.5" customHeight="1">
      <c r="A25" s="102" t="s">
        <v>177</v>
      </c>
      <c r="B25" s="102" t="s">
        <v>178</v>
      </c>
      <c r="C25" s="101">
        <v>34200</v>
      </c>
    </row>
    <row r="26" spans="1:3" ht="19.5" customHeight="1">
      <c r="A26" s="102" t="s">
        <v>179</v>
      </c>
      <c r="B26" s="102" t="s">
        <v>180</v>
      </c>
      <c r="C26" s="101">
        <v>19330.2</v>
      </c>
    </row>
    <row r="27" spans="1:3" ht="19.5" customHeight="1">
      <c r="A27" s="102" t="s">
        <v>181</v>
      </c>
      <c r="B27" s="102" t="s">
        <v>182</v>
      </c>
      <c r="C27" s="101">
        <v>361200</v>
      </c>
    </row>
    <row r="28" spans="1:3" ht="19.5" customHeight="1">
      <c r="A28" s="102" t="s">
        <v>183</v>
      </c>
      <c r="B28" s="102" t="s">
        <v>184</v>
      </c>
      <c r="C28" s="101">
        <v>40280</v>
      </c>
    </row>
    <row r="29" spans="1:3" ht="19.5" customHeight="1">
      <c r="A29" s="102" t="s">
        <v>185</v>
      </c>
      <c r="B29" s="102" t="s">
        <v>186</v>
      </c>
      <c r="C29" s="101">
        <v>6240</v>
      </c>
    </row>
    <row r="30" spans="1:3" ht="19.5" customHeight="1">
      <c r="A30" s="102" t="s">
        <v>187</v>
      </c>
      <c r="B30" s="102" t="s">
        <v>188</v>
      </c>
      <c r="C30" s="101">
        <v>254627.96</v>
      </c>
    </row>
    <row r="31" spans="1:3" ht="19.5" customHeight="1">
      <c r="A31" s="102" t="s">
        <v>189</v>
      </c>
      <c r="B31" s="102" t="s">
        <v>190</v>
      </c>
      <c r="C31" s="101">
        <v>358704</v>
      </c>
    </row>
    <row r="32" spans="1:3" ht="19.5" customHeight="1">
      <c r="A32" s="102" t="s">
        <v>191</v>
      </c>
      <c r="B32" s="102" t="s">
        <v>192</v>
      </c>
      <c r="C32" s="101">
        <v>300256</v>
      </c>
    </row>
    <row r="33" spans="1:3" ht="19.5" customHeight="1">
      <c r="A33" s="102" t="s">
        <v>193</v>
      </c>
      <c r="B33" s="102" t="s">
        <v>194</v>
      </c>
      <c r="C33" s="103">
        <v>343840</v>
      </c>
    </row>
    <row r="34" spans="1:3" ht="19.5" customHeight="1">
      <c r="A34" s="102" t="s">
        <v>195</v>
      </c>
      <c r="B34" s="102" t="s">
        <v>196</v>
      </c>
      <c r="C34" s="101">
        <f>SUM(C35:C38)</f>
        <v>593805</v>
      </c>
    </row>
    <row r="35" spans="1:3" ht="19.5" customHeight="1">
      <c r="A35" s="102" t="s">
        <v>197</v>
      </c>
      <c r="B35" s="102" t="s">
        <v>198</v>
      </c>
      <c r="C35" s="101"/>
    </row>
    <row r="36" spans="1:3" ht="19.5" customHeight="1">
      <c r="A36" s="102" t="s">
        <v>199</v>
      </c>
      <c r="B36" s="102" t="s">
        <v>200</v>
      </c>
      <c r="C36" s="101">
        <v>592005</v>
      </c>
    </row>
    <row r="37" spans="1:3" ht="19.5" customHeight="1">
      <c r="A37" s="102" t="s">
        <v>201</v>
      </c>
      <c r="B37" s="102" t="s">
        <v>202</v>
      </c>
      <c r="C37" s="101"/>
    </row>
    <row r="38" spans="1:3" ht="19.5" customHeight="1">
      <c r="A38" s="102" t="s">
        <v>203</v>
      </c>
      <c r="B38" s="102" t="s">
        <v>204</v>
      </c>
      <c r="C38" s="103">
        <v>1800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dimension ref="A1:C80"/>
  <sheetViews>
    <sheetView workbookViewId="0" topLeftCell="A1">
      <selection activeCell="E3" sqref="E3"/>
    </sheetView>
  </sheetViews>
  <sheetFormatPr defaultColWidth="9.00390625" defaultRowHeight="28.5" customHeight="1"/>
  <cols>
    <col min="1" max="1" width="26.25390625" style="81" customWidth="1"/>
    <col min="2" max="2" width="34.75390625" style="82" customWidth="1"/>
    <col min="3" max="3" width="30.125" style="83" customWidth="1"/>
    <col min="4" max="16384" width="9.00390625" style="83" customWidth="1"/>
  </cols>
  <sheetData>
    <row r="1" spans="1:2" ht="28.5" customHeight="1">
      <c r="A1" s="84" t="s">
        <v>205</v>
      </c>
      <c r="B1" s="84"/>
    </row>
    <row r="2" spans="1:3" ht="41.25" customHeight="1">
      <c r="A2" s="85" t="s">
        <v>206</v>
      </c>
      <c r="B2" s="85"/>
      <c r="C2" s="85"/>
    </row>
    <row r="3" ht="28.5" customHeight="1">
      <c r="C3" s="73" t="s">
        <v>137</v>
      </c>
    </row>
    <row r="4" spans="1:3" s="80" customFormat="1" ht="19.5" customHeight="1">
      <c r="A4" s="86" t="s">
        <v>138</v>
      </c>
      <c r="B4" s="86"/>
      <c r="C4" s="87" t="s">
        <v>69</v>
      </c>
    </row>
    <row r="5" spans="1:3" s="80" customFormat="1" ht="19.5" customHeight="1">
      <c r="A5" s="88" t="s">
        <v>139</v>
      </c>
      <c r="B5" s="86" t="s">
        <v>140</v>
      </c>
      <c r="C5" s="89"/>
    </row>
    <row r="6" spans="1:3" ht="19.5" customHeight="1">
      <c r="A6" s="90" t="s">
        <v>207</v>
      </c>
      <c r="B6" s="91"/>
      <c r="C6" s="92">
        <f>SUM(C7,C14,C39,C50,C59,C69,C71,C75,C77)</f>
        <v>196914457.98</v>
      </c>
    </row>
    <row r="7" spans="1:3" ht="19.5" customHeight="1">
      <c r="A7" s="93" t="s">
        <v>141</v>
      </c>
      <c r="B7" s="93" t="s">
        <v>142</v>
      </c>
      <c r="C7" s="92">
        <f>SUM(C8:C13)</f>
        <v>0</v>
      </c>
    </row>
    <row r="8" spans="1:3" ht="19.5" customHeight="1">
      <c r="A8" s="94" t="s">
        <v>143</v>
      </c>
      <c r="B8" s="94" t="s">
        <v>144</v>
      </c>
      <c r="C8" s="95"/>
    </row>
    <row r="9" spans="1:3" ht="19.5" customHeight="1">
      <c r="A9" s="94" t="s">
        <v>145</v>
      </c>
      <c r="B9" s="94" t="s">
        <v>146</v>
      </c>
      <c r="C9" s="95"/>
    </row>
    <row r="10" spans="1:3" ht="19.5" customHeight="1">
      <c r="A10" s="94" t="s">
        <v>147</v>
      </c>
      <c r="B10" s="94" t="s">
        <v>148</v>
      </c>
      <c r="C10" s="95"/>
    </row>
    <row r="11" spans="1:3" ht="19.5" customHeight="1">
      <c r="A11" s="94" t="s">
        <v>208</v>
      </c>
      <c r="B11" s="94" t="s">
        <v>209</v>
      </c>
      <c r="C11" s="95"/>
    </row>
    <row r="12" spans="1:3" ht="19.5" customHeight="1">
      <c r="A12" s="94" t="s">
        <v>159</v>
      </c>
      <c r="B12" s="94" t="s">
        <v>160</v>
      </c>
      <c r="C12" s="95"/>
    </row>
    <row r="13" spans="1:3" ht="19.5" customHeight="1">
      <c r="A13" s="94" t="s">
        <v>163</v>
      </c>
      <c r="B13" s="94" t="s">
        <v>164</v>
      </c>
      <c r="C13" s="95"/>
    </row>
    <row r="14" spans="1:3" ht="19.5" customHeight="1">
      <c r="A14" s="93" t="s">
        <v>165</v>
      </c>
      <c r="B14" s="93" t="s">
        <v>166</v>
      </c>
      <c r="C14" s="92">
        <f>SUM(C15:C38)</f>
        <v>41231213.8</v>
      </c>
    </row>
    <row r="15" spans="1:3" ht="19.5" customHeight="1">
      <c r="A15" s="94" t="s">
        <v>167</v>
      </c>
      <c r="B15" s="94" t="s">
        <v>168</v>
      </c>
      <c r="C15" s="95"/>
    </row>
    <row r="16" spans="1:3" ht="19.5" customHeight="1">
      <c r="A16" s="94" t="s">
        <v>210</v>
      </c>
      <c r="B16" s="94" t="s">
        <v>211</v>
      </c>
      <c r="C16" s="95"/>
    </row>
    <row r="17" spans="1:3" ht="19.5" customHeight="1">
      <c r="A17" s="94" t="s">
        <v>212</v>
      </c>
      <c r="B17" s="94" t="s">
        <v>213</v>
      </c>
      <c r="C17" s="95"/>
    </row>
    <row r="18" spans="1:3" ht="19.5" customHeight="1">
      <c r="A18" s="94" t="s">
        <v>169</v>
      </c>
      <c r="B18" s="94" t="s">
        <v>170</v>
      </c>
      <c r="C18" s="95"/>
    </row>
    <row r="19" spans="1:3" ht="19.5" customHeight="1">
      <c r="A19" s="94" t="s">
        <v>214</v>
      </c>
      <c r="B19" s="94" t="s">
        <v>215</v>
      </c>
      <c r="C19" s="95">
        <v>11000000</v>
      </c>
    </row>
    <row r="20" spans="1:3" ht="19.5" customHeight="1">
      <c r="A20" s="94" t="s">
        <v>171</v>
      </c>
      <c r="B20" s="94" t="s">
        <v>172</v>
      </c>
      <c r="C20" s="95">
        <v>100000</v>
      </c>
    </row>
    <row r="21" spans="1:3" ht="19.5" customHeight="1">
      <c r="A21" s="94" t="s">
        <v>173</v>
      </c>
      <c r="B21" s="94" t="s">
        <v>174</v>
      </c>
      <c r="C21" s="95">
        <v>166572</v>
      </c>
    </row>
    <row r="22" spans="1:3" ht="19.5" customHeight="1">
      <c r="A22" s="94" t="s">
        <v>175</v>
      </c>
      <c r="B22" s="94" t="s">
        <v>176</v>
      </c>
      <c r="C22" s="95"/>
    </row>
    <row r="23" spans="1:3" ht="19.5" customHeight="1">
      <c r="A23" s="94" t="s">
        <v>177</v>
      </c>
      <c r="B23" s="94" t="s">
        <v>178</v>
      </c>
      <c r="C23" s="95"/>
    </row>
    <row r="24" spans="1:3" ht="19.5" customHeight="1">
      <c r="A24" s="94" t="s">
        <v>179</v>
      </c>
      <c r="B24" s="94" t="s">
        <v>180</v>
      </c>
      <c r="C24" s="95"/>
    </row>
    <row r="25" spans="1:3" ht="19.5" customHeight="1">
      <c r="A25" s="94" t="s">
        <v>181</v>
      </c>
      <c r="B25" s="94" t="s">
        <v>182</v>
      </c>
      <c r="C25" s="95">
        <v>558000</v>
      </c>
    </row>
    <row r="26" spans="1:3" ht="19.5" customHeight="1">
      <c r="A26" s="94" t="s">
        <v>216</v>
      </c>
      <c r="B26" s="94" t="s">
        <v>217</v>
      </c>
      <c r="C26" s="95"/>
    </row>
    <row r="27" spans="1:3" ht="19.5" customHeight="1">
      <c r="A27" s="94" t="s">
        <v>183</v>
      </c>
      <c r="B27" s="94" t="s">
        <v>184</v>
      </c>
      <c r="C27" s="95"/>
    </row>
    <row r="28" spans="1:3" ht="19.5" customHeight="1">
      <c r="A28" s="94" t="s">
        <v>185</v>
      </c>
      <c r="B28" s="94" t="s">
        <v>186</v>
      </c>
      <c r="C28" s="95"/>
    </row>
    <row r="29" spans="1:3" ht="19.5" customHeight="1">
      <c r="A29" s="94" t="s">
        <v>218</v>
      </c>
      <c r="B29" s="94" t="s">
        <v>219</v>
      </c>
      <c r="C29" s="95">
        <v>924400</v>
      </c>
    </row>
    <row r="30" spans="1:3" ht="19.5" customHeight="1">
      <c r="A30" s="94" t="s">
        <v>220</v>
      </c>
      <c r="B30" s="94" t="s">
        <v>221</v>
      </c>
      <c r="C30" s="95"/>
    </row>
    <row r="31" spans="1:3" ht="19.5" customHeight="1">
      <c r="A31" s="94" t="s">
        <v>222</v>
      </c>
      <c r="B31" s="94" t="s">
        <v>223</v>
      </c>
      <c r="C31" s="95"/>
    </row>
    <row r="32" spans="1:3" ht="19.5" customHeight="1">
      <c r="A32" s="94" t="s">
        <v>224</v>
      </c>
      <c r="B32" s="94" t="s">
        <v>225</v>
      </c>
      <c r="C32" s="95">
        <v>11389400</v>
      </c>
    </row>
    <row r="33" spans="1:3" ht="19.5" customHeight="1">
      <c r="A33" s="94" t="s">
        <v>226</v>
      </c>
      <c r="B33" s="94" t="s">
        <v>227</v>
      </c>
      <c r="C33" s="95">
        <v>16172841.8</v>
      </c>
    </row>
    <row r="34" spans="1:3" ht="19.5" customHeight="1">
      <c r="A34" s="94" t="s">
        <v>187</v>
      </c>
      <c r="B34" s="94" t="s">
        <v>188</v>
      </c>
      <c r="C34" s="95"/>
    </row>
    <row r="35" spans="1:3" ht="19.5" customHeight="1">
      <c r="A35" s="94" t="s">
        <v>189</v>
      </c>
      <c r="B35" s="94" t="s">
        <v>190</v>
      </c>
      <c r="C35" s="95"/>
    </row>
    <row r="36" spans="1:3" ht="19.5" customHeight="1">
      <c r="A36" s="94" t="s">
        <v>191</v>
      </c>
      <c r="B36" s="94" t="s">
        <v>192</v>
      </c>
      <c r="C36" s="95"/>
    </row>
    <row r="37" spans="1:3" ht="19.5" customHeight="1">
      <c r="A37" s="94" t="s">
        <v>228</v>
      </c>
      <c r="B37" s="94" t="s">
        <v>229</v>
      </c>
      <c r="C37" s="95"/>
    </row>
    <row r="38" spans="1:3" ht="19.5" customHeight="1">
      <c r="A38" s="94" t="s">
        <v>193</v>
      </c>
      <c r="B38" s="94" t="s">
        <v>194</v>
      </c>
      <c r="C38" s="95">
        <v>920000</v>
      </c>
    </row>
    <row r="39" spans="1:3" ht="19.5" customHeight="1">
      <c r="A39" s="93" t="s">
        <v>195</v>
      </c>
      <c r="B39" s="93" t="s">
        <v>196</v>
      </c>
      <c r="C39" s="92">
        <f>SUM(C40:C49)</f>
        <v>0</v>
      </c>
    </row>
    <row r="40" spans="1:3" ht="19.5" customHeight="1">
      <c r="A40" s="94" t="s">
        <v>199</v>
      </c>
      <c r="B40" s="94" t="s">
        <v>200</v>
      </c>
      <c r="C40" s="95"/>
    </row>
    <row r="41" spans="1:3" ht="19.5" customHeight="1">
      <c r="A41" s="94" t="s">
        <v>230</v>
      </c>
      <c r="B41" s="94" t="s">
        <v>231</v>
      </c>
      <c r="C41" s="95"/>
    </row>
    <row r="42" spans="1:3" ht="19.5" customHeight="1">
      <c r="A42" s="94" t="s">
        <v>232</v>
      </c>
      <c r="B42" s="94" t="s">
        <v>233</v>
      </c>
      <c r="C42" s="95"/>
    </row>
    <row r="43" spans="1:3" ht="19.5" customHeight="1">
      <c r="A43" s="94" t="s">
        <v>234</v>
      </c>
      <c r="B43" s="94" t="s">
        <v>235</v>
      </c>
      <c r="C43" s="95"/>
    </row>
    <row r="44" spans="1:3" ht="19.5" customHeight="1">
      <c r="A44" s="94" t="s">
        <v>236</v>
      </c>
      <c r="B44" s="94" t="s">
        <v>237</v>
      </c>
      <c r="C44" s="95"/>
    </row>
    <row r="45" spans="1:3" ht="19.5" customHeight="1">
      <c r="A45" s="94" t="s">
        <v>201</v>
      </c>
      <c r="B45" s="94" t="s">
        <v>202</v>
      </c>
      <c r="C45" s="95"/>
    </row>
    <row r="46" spans="1:3" ht="19.5" customHeight="1">
      <c r="A46" s="94" t="s">
        <v>238</v>
      </c>
      <c r="B46" s="94" t="s">
        <v>239</v>
      </c>
      <c r="C46" s="95"/>
    </row>
    <row r="47" spans="1:3" ht="19.5" customHeight="1">
      <c r="A47" s="94" t="s">
        <v>240</v>
      </c>
      <c r="B47" s="94" t="s">
        <v>241</v>
      </c>
      <c r="C47" s="95"/>
    </row>
    <row r="48" spans="1:3" ht="19.5" customHeight="1">
      <c r="A48" s="94" t="s">
        <v>242</v>
      </c>
      <c r="B48" s="94" t="s">
        <v>243</v>
      </c>
      <c r="C48" s="95"/>
    </row>
    <row r="49" spans="1:3" ht="19.5" customHeight="1">
      <c r="A49" s="94" t="s">
        <v>203</v>
      </c>
      <c r="B49" s="94" t="s">
        <v>204</v>
      </c>
      <c r="C49" s="95"/>
    </row>
    <row r="50" spans="1:3" ht="19.5" customHeight="1">
      <c r="A50" s="93" t="s">
        <v>244</v>
      </c>
      <c r="B50" s="93" t="s">
        <v>245</v>
      </c>
      <c r="C50" s="92">
        <f>SUM(C51:C58)</f>
        <v>600000</v>
      </c>
    </row>
    <row r="51" spans="1:3" ht="19.5" customHeight="1">
      <c r="A51" s="94" t="s">
        <v>246</v>
      </c>
      <c r="B51" s="94" t="s">
        <v>247</v>
      </c>
      <c r="C51" s="95"/>
    </row>
    <row r="52" spans="1:3" ht="19.5" customHeight="1">
      <c r="A52" s="94" t="s">
        <v>248</v>
      </c>
      <c r="B52" s="94" t="s">
        <v>249</v>
      </c>
      <c r="C52" s="95"/>
    </row>
    <row r="53" spans="1:3" ht="19.5" customHeight="1">
      <c r="A53" s="94" t="s">
        <v>250</v>
      </c>
      <c r="B53" s="94" t="s">
        <v>251</v>
      </c>
      <c r="C53" s="95"/>
    </row>
    <row r="54" spans="1:3" ht="19.5" customHeight="1">
      <c r="A54" s="94" t="s">
        <v>252</v>
      </c>
      <c r="B54" s="94" t="s">
        <v>253</v>
      </c>
      <c r="C54" s="95">
        <v>600000</v>
      </c>
    </row>
    <row r="55" spans="1:3" ht="19.5" customHeight="1">
      <c r="A55" s="94" t="s">
        <v>254</v>
      </c>
      <c r="B55" s="94" t="s">
        <v>255</v>
      </c>
      <c r="C55" s="95"/>
    </row>
    <row r="56" spans="1:3" ht="19.5" customHeight="1">
      <c r="A56" s="94" t="s">
        <v>256</v>
      </c>
      <c r="B56" s="94" t="s">
        <v>257</v>
      </c>
      <c r="C56" s="95"/>
    </row>
    <row r="57" spans="1:3" ht="19.5" customHeight="1">
      <c r="A57" s="94" t="s">
        <v>258</v>
      </c>
      <c r="B57" s="94" t="s">
        <v>259</v>
      </c>
      <c r="C57" s="95"/>
    </row>
    <row r="58" spans="1:3" ht="19.5" customHeight="1">
      <c r="A58" s="94" t="s">
        <v>260</v>
      </c>
      <c r="B58" s="94" t="s">
        <v>261</v>
      </c>
      <c r="C58" s="95"/>
    </row>
    <row r="59" spans="1:3" ht="19.5" customHeight="1">
      <c r="A59" s="93" t="s">
        <v>262</v>
      </c>
      <c r="B59" s="93" t="s">
        <v>263</v>
      </c>
      <c r="C59" s="92">
        <f>SUM(C60:C68)</f>
        <v>145344737.97</v>
      </c>
    </row>
    <row r="60" spans="1:3" ht="19.5" customHeight="1">
      <c r="A60" s="94" t="s">
        <v>264</v>
      </c>
      <c r="B60" s="94" t="s">
        <v>249</v>
      </c>
      <c r="C60" s="95"/>
    </row>
    <row r="61" spans="1:3" ht="19.5" customHeight="1">
      <c r="A61" s="94" t="s">
        <v>265</v>
      </c>
      <c r="B61" s="94" t="s">
        <v>251</v>
      </c>
      <c r="C61" s="95"/>
    </row>
    <row r="62" spans="1:3" ht="19.5" customHeight="1">
      <c r="A62" s="94" t="s">
        <v>266</v>
      </c>
      <c r="B62" s="94" t="s">
        <v>253</v>
      </c>
      <c r="C62" s="95"/>
    </row>
    <row r="63" spans="1:3" ht="19.5" customHeight="1">
      <c r="A63" s="94" t="s">
        <v>267</v>
      </c>
      <c r="B63" s="94" t="s">
        <v>255</v>
      </c>
      <c r="C63" s="95"/>
    </row>
    <row r="64" spans="1:3" ht="19.5" customHeight="1">
      <c r="A64" s="94" t="s">
        <v>268</v>
      </c>
      <c r="B64" s="94" t="s">
        <v>257</v>
      </c>
      <c r="C64" s="95"/>
    </row>
    <row r="65" spans="1:3" ht="19.5" customHeight="1">
      <c r="A65" s="94" t="s">
        <v>269</v>
      </c>
      <c r="B65" s="94" t="s">
        <v>270</v>
      </c>
      <c r="C65" s="95"/>
    </row>
    <row r="66" spans="1:3" ht="19.5" customHeight="1">
      <c r="A66" s="94" t="s">
        <v>271</v>
      </c>
      <c r="B66" s="94" t="s">
        <v>272</v>
      </c>
      <c r="C66" s="95"/>
    </row>
    <row r="67" spans="1:3" ht="19.5" customHeight="1">
      <c r="A67" s="94" t="s">
        <v>273</v>
      </c>
      <c r="B67" s="94" t="s">
        <v>259</v>
      </c>
      <c r="C67" s="95"/>
    </row>
    <row r="68" spans="1:3" ht="19.5" customHeight="1">
      <c r="A68" s="94" t="s">
        <v>274</v>
      </c>
      <c r="B68" s="94" t="s">
        <v>275</v>
      </c>
      <c r="C68" s="95">
        <v>145344737.97</v>
      </c>
    </row>
    <row r="69" spans="1:3" ht="19.5" customHeight="1">
      <c r="A69" s="93" t="s">
        <v>276</v>
      </c>
      <c r="B69" s="93" t="s">
        <v>277</v>
      </c>
      <c r="C69" s="92">
        <f>SUM(C70)</f>
        <v>0</v>
      </c>
    </row>
    <row r="70" spans="1:3" ht="19.5" customHeight="1">
      <c r="A70" s="94" t="s">
        <v>278</v>
      </c>
      <c r="B70" s="94" t="s">
        <v>279</v>
      </c>
      <c r="C70" s="95"/>
    </row>
    <row r="71" spans="1:3" ht="19.5" customHeight="1">
      <c r="A71" s="93" t="s">
        <v>280</v>
      </c>
      <c r="B71" s="93" t="s">
        <v>281</v>
      </c>
      <c r="C71" s="92">
        <f>SUM(C72:C74)</f>
        <v>0</v>
      </c>
    </row>
    <row r="72" spans="1:3" ht="19.5" customHeight="1">
      <c r="A72" s="94" t="s">
        <v>282</v>
      </c>
      <c r="B72" s="94" t="s">
        <v>283</v>
      </c>
      <c r="C72" s="95"/>
    </row>
    <row r="73" spans="1:3" ht="19.5" customHeight="1">
      <c r="A73" s="94" t="s">
        <v>284</v>
      </c>
      <c r="B73" s="94" t="s">
        <v>285</v>
      </c>
      <c r="C73" s="95"/>
    </row>
    <row r="74" spans="1:3" ht="19.5" customHeight="1">
      <c r="A74" s="94" t="s">
        <v>286</v>
      </c>
      <c r="B74" s="94" t="s">
        <v>287</v>
      </c>
      <c r="C74" s="95"/>
    </row>
    <row r="75" spans="1:3" ht="19.5" customHeight="1">
      <c r="A75" s="93" t="s">
        <v>288</v>
      </c>
      <c r="B75" s="93" t="s">
        <v>289</v>
      </c>
      <c r="C75" s="92">
        <f>SUM(C76)</f>
        <v>0</v>
      </c>
    </row>
    <row r="76" spans="1:3" ht="19.5" customHeight="1">
      <c r="A76" s="94" t="s">
        <v>290</v>
      </c>
      <c r="B76" s="94" t="s">
        <v>291</v>
      </c>
      <c r="C76" s="95"/>
    </row>
    <row r="77" spans="1:3" ht="19.5" customHeight="1">
      <c r="A77" s="93" t="s">
        <v>292</v>
      </c>
      <c r="B77" s="93" t="s">
        <v>293</v>
      </c>
      <c r="C77" s="92">
        <f>SUM(C78:C80)</f>
        <v>9738506.21</v>
      </c>
    </row>
    <row r="78" spans="1:3" ht="19.5" customHeight="1">
      <c r="A78" s="94" t="s">
        <v>294</v>
      </c>
      <c r="B78" s="94" t="s">
        <v>295</v>
      </c>
      <c r="C78" s="95"/>
    </row>
    <row r="79" spans="1:3" ht="19.5" customHeight="1">
      <c r="A79" s="94" t="s">
        <v>296</v>
      </c>
      <c r="B79" s="94" t="s">
        <v>297</v>
      </c>
      <c r="C79" s="95"/>
    </row>
    <row r="80" spans="1:3" ht="19.5" customHeight="1">
      <c r="A80" s="94" t="s">
        <v>298</v>
      </c>
      <c r="B80" s="94" t="s">
        <v>299</v>
      </c>
      <c r="C80" s="95">
        <v>9738506.21</v>
      </c>
    </row>
  </sheetData>
  <sheetProtection/>
  <mergeCells count="4">
    <mergeCell ref="A2:C2"/>
    <mergeCell ref="A4:B4"/>
    <mergeCell ref="A6:B6"/>
    <mergeCell ref="C4:C5"/>
  </mergeCells>
  <printOptions horizontalCentered="1"/>
  <pageMargins left="0.31" right="0.31" top="0.35" bottom="0.35" header="0.31" footer="0.31"/>
  <pageSetup horizontalDpi="600" verticalDpi="600" orientation="portrait" paperSize="9" scale="77"/>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D11" sqref="D11"/>
    </sheetView>
  </sheetViews>
  <sheetFormatPr defaultColWidth="9.00390625" defaultRowHeight="28.5" customHeight="1"/>
  <cols>
    <col min="1" max="1" width="23.875" style="70" customWidth="1"/>
    <col min="2" max="2" width="21.00390625" style="70" customWidth="1"/>
    <col min="3" max="4" width="20.50390625" style="70" customWidth="1"/>
    <col min="5" max="16384" width="9.00390625" style="70" customWidth="1"/>
  </cols>
  <sheetData>
    <row r="1" spans="1:3" ht="28.5" customHeight="1">
      <c r="A1" s="69" t="s">
        <v>300</v>
      </c>
      <c r="B1" s="69"/>
      <c r="C1" s="69"/>
    </row>
    <row r="2" spans="1:4" ht="28.5" customHeight="1">
      <c r="A2" s="71" t="s">
        <v>301</v>
      </c>
      <c r="B2" s="71"/>
      <c r="C2" s="71"/>
      <c r="D2" s="71"/>
    </row>
    <row r="3" spans="1:4" ht="28.5" customHeight="1">
      <c r="A3" s="72"/>
      <c r="B3" s="72"/>
      <c r="C3" s="72"/>
      <c r="D3" s="73" t="s">
        <v>137</v>
      </c>
    </row>
    <row r="4" spans="1:4" ht="24.75" customHeight="1">
      <c r="A4" s="74" t="s">
        <v>302</v>
      </c>
      <c r="B4" s="74" t="s">
        <v>303</v>
      </c>
      <c r="C4" s="74" t="s">
        <v>304</v>
      </c>
      <c r="D4" s="75" t="s">
        <v>305</v>
      </c>
    </row>
    <row r="5" spans="1:4" ht="24.75" customHeight="1">
      <c r="A5" s="76" t="s">
        <v>306</v>
      </c>
      <c r="B5" s="77">
        <f>SUM(B6:B9)</f>
        <v>362496</v>
      </c>
      <c r="C5" s="77">
        <f>SUM(C6:C9)</f>
        <v>405960</v>
      </c>
      <c r="D5" s="77">
        <f>SUM(D6:D9)</f>
        <v>-43464</v>
      </c>
    </row>
    <row r="6" spans="1:4" ht="24.75" customHeight="1">
      <c r="A6" s="74" t="s">
        <v>307</v>
      </c>
      <c r="B6" s="78"/>
      <c r="C6" s="78"/>
      <c r="D6" s="78"/>
    </row>
    <row r="7" spans="1:4" ht="24.75" customHeight="1">
      <c r="A7" s="74" t="s">
        <v>308</v>
      </c>
      <c r="B7" s="78">
        <v>62240</v>
      </c>
      <c r="C7" s="78">
        <v>90104</v>
      </c>
      <c r="D7" s="78">
        <v>-27864</v>
      </c>
    </row>
    <row r="8" spans="1:4" ht="24.75" customHeight="1">
      <c r="A8" s="79" t="s">
        <v>309</v>
      </c>
      <c r="B8" s="78"/>
      <c r="C8" s="78"/>
      <c r="D8" s="78"/>
    </row>
    <row r="9" spans="1:4" ht="24.75" customHeight="1">
      <c r="A9" s="79" t="s">
        <v>310</v>
      </c>
      <c r="B9" s="78">
        <v>300256</v>
      </c>
      <c r="C9" s="78">
        <v>315856</v>
      </c>
      <c r="D9" s="78">
        <v>-15600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15"/>
  <sheetViews>
    <sheetView workbookViewId="0" topLeftCell="A4">
      <selection activeCell="E18" sqref="E18"/>
    </sheetView>
  </sheetViews>
  <sheetFormatPr defaultColWidth="9.00390625" defaultRowHeight="28.5" customHeight="1"/>
  <cols>
    <col min="1" max="3" width="5.625" style="18" customWidth="1"/>
    <col min="4" max="4" width="25.625" style="18" customWidth="1"/>
    <col min="5" max="5" width="19.375" style="18" customWidth="1"/>
    <col min="6" max="6" width="19.00390625" style="18" customWidth="1"/>
    <col min="7" max="7" width="15.625" style="18" customWidth="1"/>
    <col min="8" max="16384" width="9.00390625" style="18" customWidth="1"/>
  </cols>
  <sheetData>
    <row r="1" spans="1:3" ht="28.5" customHeight="1">
      <c r="A1" s="69" t="s">
        <v>311</v>
      </c>
      <c r="B1" s="69"/>
      <c r="C1" s="69"/>
    </row>
    <row r="2" spans="1:7" ht="28.5" customHeight="1">
      <c r="A2" s="4" t="s">
        <v>312</v>
      </c>
      <c r="B2" s="4"/>
      <c r="C2" s="4"/>
      <c r="D2" s="4"/>
      <c r="E2" s="4"/>
      <c r="F2" s="4"/>
      <c r="G2" s="4"/>
    </row>
    <row r="3" ht="28.5" customHeight="1">
      <c r="G3" s="56" t="s">
        <v>3</v>
      </c>
    </row>
    <row r="4" spans="1:7" s="55" customFormat="1" ht="24.75" customHeight="1">
      <c r="A4" s="57" t="s">
        <v>139</v>
      </c>
      <c r="B4" s="57"/>
      <c r="C4" s="57"/>
      <c r="D4" s="57" t="s">
        <v>140</v>
      </c>
      <c r="E4" s="58" t="s">
        <v>69</v>
      </c>
      <c r="F4" s="59" t="s">
        <v>313</v>
      </c>
      <c r="G4" s="59" t="s">
        <v>314</v>
      </c>
    </row>
    <row r="5" spans="1:7" s="55" customFormat="1" ht="24.75" customHeight="1">
      <c r="A5" s="57" t="s">
        <v>72</v>
      </c>
      <c r="B5" s="57" t="s">
        <v>73</v>
      </c>
      <c r="C5" s="57" t="s">
        <v>74</v>
      </c>
      <c r="D5" s="57"/>
      <c r="E5" s="60"/>
      <c r="F5" s="59"/>
      <c r="G5" s="59"/>
    </row>
    <row r="6" spans="1:7" s="55" customFormat="1" ht="24.75" customHeight="1">
      <c r="A6" s="61" t="s">
        <v>207</v>
      </c>
      <c r="B6" s="62"/>
      <c r="C6" s="62"/>
      <c r="D6" s="63"/>
      <c r="E6" s="64">
        <v>336718845.65</v>
      </c>
      <c r="F6" s="65">
        <v>336718845.65</v>
      </c>
      <c r="G6" s="65">
        <v>0</v>
      </c>
    </row>
    <row r="7" spans="1:7" s="55" customFormat="1" ht="24.75" customHeight="1">
      <c r="A7" s="66" t="s">
        <v>101</v>
      </c>
      <c r="B7" s="66"/>
      <c r="C7" s="66"/>
      <c r="D7" s="66"/>
      <c r="E7" s="67">
        <v>336718845.65</v>
      </c>
      <c r="F7" s="68">
        <v>336718845.65</v>
      </c>
      <c r="G7" s="68">
        <v>0</v>
      </c>
    </row>
    <row r="8" spans="1:7" s="55" customFormat="1" ht="24.75" customHeight="1">
      <c r="A8" s="66"/>
      <c r="B8" s="66" t="s">
        <v>315</v>
      </c>
      <c r="C8" s="66"/>
      <c r="D8" s="66"/>
      <c r="E8" s="67">
        <v>266718845.65</v>
      </c>
      <c r="F8" s="68">
        <v>266718845.65</v>
      </c>
      <c r="G8" s="68">
        <v>0</v>
      </c>
    </row>
    <row r="9" spans="1:7" s="55" customFormat="1" ht="24.75" customHeight="1">
      <c r="A9" s="66"/>
      <c r="B9" s="66"/>
      <c r="C9" s="66" t="s">
        <v>124</v>
      </c>
      <c r="D9" s="66"/>
      <c r="E9" s="67">
        <v>30469838.33</v>
      </c>
      <c r="F9" s="68">
        <v>30469838.33</v>
      </c>
      <c r="G9" s="68">
        <v>0</v>
      </c>
    </row>
    <row r="10" spans="1:7" s="55" customFormat="1" ht="24.75" customHeight="1">
      <c r="A10" s="66" t="s">
        <v>134</v>
      </c>
      <c r="B10" s="66" t="s">
        <v>316</v>
      </c>
      <c r="C10" s="66" t="s">
        <v>127</v>
      </c>
      <c r="D10" s="66" t="s">
        <v>107</v>
      </c>
      <c r="E10" s="68">
        <v>30469838.33</v>
      </c>
      <c r="F10" s="68">
        <v>30469838.33</v>
      </c>
      <c r="G10" s="68">
        <v>0</v>
      </c>
    </row>
    <row r="11" spans="1:7" s="55" customFormat="1" ht="24.75" customHeight="1">
      <c r="A11" s="66"/>
      <c r="B11" s="66"/>
      <c r="C11" s="66" t="s">
        <v>317</v>
      </c>
      <c r="D11" s="66"/>
      <c r="E11" s="67">
        <v>236249007.32</v>
      </c>
      <c r="F11" s="68">
        <v>236249007.32</v>
      </c>
      <c r="G11" s="68">
        <v>0</v>
      </c>
    </row>
    <row r="12" spans="1:7" s="55" customFormat="1" ht="24.75" customHeight="1">
      <c r="A12" s="66" t="s">
        <v>134</v>
      </c>
      <c r="B12" s="66" t="s">
        <v>316</v>
      </c>
      <c r="C12" s="66" t="s">
        <v>118</v>
      </c>
      <c r="D12" s="66" t="s">
        <v>108</v>
      </c>
      <c r="E12" s="67">
        <v>236249007.32</v>
      </c>
      <c r="F12" s="68">
        <v>236249007.32</v>
      </c>
      <c r="G12" s="68">
        <v>0</v>
      </c>
    </row>
    <row r="13" spans="1:7" s="55" customFormat="1" ht="24.75" customHeight="1">
      <c r="A13" s="66"/>
      <c r="B13" s="66" t="s">
        <v>318</v>
      </c>
      <c r="C13" s="66"/>
      <c r="D13" s="66"/>
      <c r="E13" s="67">
        <v>70000000</v>
      </c>
      <c r="F13" s="68">
        <v>70000000</v>
      </c>
      <c r="G13" s="68">
        <v>0</v>
      </c>
    </row>
    <row r="14" spans="1:7" s="55" customFormat="1" ht="24.75" customHeight="1">
      <c r="A14" s="66"/>
      <c r="B14" s="66"/>
      <c r="C14" s="66" t="s">
        <v>124</v>
      </c>
      <c r="D14" s="66"/>
      <c r="E14" s="67">
        <v>70000000</v>
      </c>
      <c r="F14" s="68">
        <v>70000000</v>
      </c>
      <c r="G14" s="68">
        <v>0</v>
      </c>
    </row>
    <row r="15" spans="1:7" s="55" customFormat="1" ht="24.75" customHeight="1">
      <c r="A15" s="66" t="s">
        <v>134</v>
      </c>
      <c r="B15" s="66" t="s">
        <v>319</v>
      </c>
      <c r="C15" s="66" t="s">
        <v>127</v>
      </c>
      <c r="D15" s="66" t="s">
        <v>110</v>
      </c>
      <c r="E15" s="67">
        <v>70000000</v>
      </c>
      <c r="F15" s="68">
        <v>70000000</v>
      </c>
      <c r="G15" s="68">
        <v>0</v>
      </c>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Administrator</cp:lastModifiedBy>
  <cp:lastPrinted>2019-01-16T06:39:35Z</cp:lastPrinted>
  <dcterms:created xsi:type="dcterms:W3CDTF">2019-01-23T04:00:32Z</dcterms:created>
  <dcterms:modified xsi:type="dcterms:W3CDTF">2021-02-03T01:05:40Z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