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200" firstSheet="6" activeTab="7"/>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明细表" sheetId="11" r:id="rId11"/>
    <sheet name="财拨2-9表-购买服务明细表" sheetId="12" r:id="rId12"/>
    <sheet name="财拨2-10表-绩效目标明细表" sheetId="13" r:id="rId13"/>
  </sheets>
  <definedNames>
    <definedName name="_xlnm.Print_Area" localSheetId="3">'财拨2-1表-部门财拨收支总表'!$E$2:$P$12</definedName>
    <definedName name="_xlnm.Print_Area" localSheetId="4">'财拨2-2表-部门一般公共预算支出表'!$A$1:$G$13</definedName>
    <definedName name="_xlnm.Print_Area" localSheetId="9">'财拨2-7表-国资支出表'!$A$1:$E$15</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12">'财拨2-10表-绩效目标明细表'!$4:$4</definedName>
    <definedName name="_xlnm.Print_Titles" localSheetId="3">'财拨2-1表-部门财拨收支总表'!$1:$8</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<sst xmlns="http://schemas.openxmlformats.org/spreadsheetml/2006/main" count="627" uniqueCount="369">
  <si>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</si>
  <si>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</si>
  <si>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</si>
  <si>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</si>
  <si>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</si>
  <si>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</si>
  <si>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</si>
  <si>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</si>
  <si>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</si>
  <si>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</si>
  <si>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</si>
  <si>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</si>
  <si>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</si>
  <si>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</si>
  <si>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</si>
  <si>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</si>
  <si>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</si>
  <si>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r>
      <t xml:space="preserve"> </t>
    </r>
    <r>
      <rPr>
        <sz val="11"/>
        <color indexed="8"/>
        <rFont val="宋体"/>
        <family val="0"/>
      </rPr>
      <t xml:space="preserve"> </t>
    </r>
    <r>
      <rPr>
        <sz val="11"/>
        <color indexed="8"/>
        <rFont val="宋体"/>
        <family val="0"/>
      </rPr>
      <t>一、财政拨款</t>
    </r>
  </si>
  <si>
    <r>
      <t xml:space="preserve"> </t>
    </r>
    <r>
      <rPr>
        <sz val="11"/>
        <color indexed="8"/>
        <rFont val="宋体"/>
        <family val="0"/>
      </rPr>
      <t xml:space="preserve"> </t>
    </r>
    <r>
      <rPr>
        <sz val="11"/>
        <color indexed="8"/>
        <rFont val="宋体"/>
        <family val="0"/>
      </rPr>
      <t>其中：一般公共预算收入</t>
    </r>
  </si>
  <si>
    <r>
      <t xml:space="preserve">   </t>
    </r>
    <r>
      <rPr>
        <sz val="11"/>
        <color indexed="8"/>
        <rFont val="宋体"/>
        <family val="0"/>
      </rPr>
      <t xml:space="preserve">  </t>
    </r>
    <r>
      <rPr>
        <sz val="11"/>
        <color indexed="8"/>
        <rFont val="宋体"/>
        <family val="0"/>
      </rPr>
      <t xml:space="preserve">   政府性基金预算收入</t>
    </r>
  </si>
  <si>
    <r>
      <t xml:space="preserve">   </t>
    </r>
    <r>
      <rPr>
        <sz val="11"/>
        <color indexed="8"/>
        <rFont val="宋体"/>
        <family val="0"/>
      </rPr>
      <t xml:space="preserve">  </t>
    </r>
    <r>
      <rPr>
        <sz val="11"/>
        <color indexed="8"/>
        <rFont val="宋体"/>
        <family val="0"/>
      </rPr>
      <t xml:space="preserve">   国有资本经营预算收入</t>
    </r>
  </si>
  <si>
    <r>
      <t xml:space="preserve"> </t>
    </r>
    <r>
      <rPr>
        <sz val="11"/>
        <color indexed="8"/>
        <rFont val="宋体"/>
        <family val="0"/>
      </rPr>
      <t xml:space="preserve"> </t>
    </r>
    <r>
      <rPr>
        <sz val="11"/>
        <color indexed="8"/>
        <rFont val="宋体"/>
        <family val="0"/>
      </rPr>
      <t>二、纳入财政专户管理的事业收入</t>
    </r>
  </si>
  <si>
    <r>
      <t xml:space="preserve"> </t>
    </r>
    <r>
      <rPr>
        <sz val="11"/>
        <color indexed="8"/>
        <rFont val="宋体"/>
        <family val="0"/>
      </rPr>
      <t xml:space="preserve"> </t>
    </r>
    <r>
      <rPr>
        <sz val="11"/>
        <color indexed="8"/>
        <rFont val="宋体"/>
        <family val="0"/>
      </rPr>
      <t>三、上级补助收入</t>
    </r>
  </si>
  <si>
    <r>
      <t xml:space="preserve"> </t>
    </r>
    <r>
      <rPr>
        <sz val="11"/>
        <color indexed="8"/>
        <rFont val="宋体"/>
        <family val="0"/>
      </rPr>
      <t xml:space="preserve"> </t>
    </r>
    <r>
      <rPr>
        <sz val="11"/>
        <color indexed="8"/>
        <rFont val="宋体"/>
        <family val="0"/>
      </rPr>
      <t>四、事业收入（不含专户管理的事业收入）</t>
    </r>
  </si>
  <si>
    <r>
      <t xml:space="preserve"> </t>
    </r>
    <r>
      <rPr>
        <sz val="11"/>
        <color indexed="8"/>
        <rFont val="宋体"/>
        <family val="0"/>
      </rPr>
      <t xml:space="preserve"> </t>
    </r>
    <r>
      <rPr>
        <sz val="11"/>
        <color indexed="8"/>
        <rFont val="宋体"/>
        <family val="0"/>
      </rPr>
      <t>五、事业单位经营收入</t>
    </r>
  </si>
  <si>
    <r>
      <t xml:space="preserve"> </t>
    </r>
    <r>
      <rPr>
        <sz val="11"/>
        <color indexed="8"/>
        <rFont val="宋体"/>
        <family val="0"/>
      </rPr>
      <t xml:space="preserve"> </t>
    </r>
    <r>
      <rPr>
        <sz val="11"/>
        <color indexed="8"/>
        <rFont val="宋体"/>
        <family val="0"/>
      </rPr>
      <t>六、附属单位上缴收入</t>
    </r>
  </si>
  <si>
    <r>
      <t xml:space="preserve"> </t>
    </r>
    <r>
      <rPr>
        <sz val="11"/>
        <color indexed="8"/>
        <rFont val="宋体"/>
        <family val="0"/>
      </rPr>
      <t xml:space="preserve"> </t>
    </r>
    <r>
      <rPr>
        <sz val="11"/>
        <color indexed="8"/>
        <rFont val="宋体"/>
        <family val="0"/>
      </rPr>
      <t>七、其他收入</t>
    </r>
  </si>
  <si>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</si>
  <si>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</si>
  <si>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</si>
  <si>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</si>
  <si>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</si>
  <si>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</si>
  <si>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</si>
  <si>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</si>
  <si>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</si>
  <si>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</si>
  <si>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</si>
  <si>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</si>
  <si>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</si>
  <si>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</si>
  <si>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</si>
  <si>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</si>
  <si>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</si>
  <si>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</si>
  <si>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</si>
  <si>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</si>
  <si>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</si>
  <si>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</si>
  <si>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</si>
  <si>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</si>
  <si>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</si>
  <si>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</si>
  <si>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</si>
  <si>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</si>
  <si>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</si>
  <si>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</si>
  <si>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</si>
  <si>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科目编码</t>
  </si>
  <si>
    <t>科目名称</t>
  </si>
  <si>
    <t>支出合计</t>
  </si>
  <si>
    <t>按支出内容分</t>
  </si>
  <si>
    <t>按照资金性质分</t>
  </si>
  <si>
    <t>类</t>
  </si>
  <si>
    <t>款</t>
  </si>
  <si>
    <t>项</t>
  </si>
  <si>
    <t>基本支出</t>
  </si>
  <si>
    <t>项目支出</t>
  </si>
  <si>
    <t>一般公共预算支出</t>
  </si>
  <si>
    <t>政府性基金预算支出</t>
  </si>
  <si>
    <t>国有资本经营预算支出</t>
  </si>
  <si>
    <t>合计</t>
  </si>
  <si>
    <t>单位:元</t>
  </si>
  <si>
    <t>项目类别</t>
  </si>
  <si>
    <t>经济分类科目</t>
  </si>
  <si>
    <t>科目代码</t>
  </si>
  <si>
    <t>301</t>
  </si>
  <si>
    <t>工资福利支出</t>
  </si>
  <si>
    <t>302</t>
  </si>
  <si>
    <t>商品和服务支出</t>
  </si>
  <si>
    <t>303</t>
  </si>
  <si>
    <t>对个人和家庭的补助</t>
  </si>
  <si>
    <t>项目名称</t>
  </si>
  <si>
    <t>增减额</t>
  </si>
  <si>
    <t>因公出国（境）费用</t>
  </si>
  <si>
    <t>公务用车购置费</t>
  </si>
  <si>
    <t>附件2-6</t>
  </si>
  <si>
    <t>其中:区本级财力支出</t>
  </si>
  <si>
    <t>市专项转移支付支出</t>
  </si>
  <si>
    <t>附件2-7</t>
  </si>
  <si>
    <t>项目绩效目标</t>
  </si>
  <si>
    <t>一般公共预算</t>
  </si>
  <si>
    <r>
      <t>附件2-</t>
    </r>
    <r>
      <rPr>
        <sz val="10"/>
        <rFont val="宋体"/>
        <family val="0"/>
      </rPr>
      <t>10</t>
    </r>
  </si>
  <si>
    <t>政府性基金</t>
  </si>
  <si>
    <t>序号</t>
  </si>
  <si>
    <t>项目名称</t>
  </si>
  <si>
    <t>资金来源</t>
  </si>
  <si>
    <t>附件2-8</t>
  </si>
  <si>
    <t>…</t>
  </si>
  <si>
    <t>政府采购项目小计</t>
  </si>
  <si>
    <t>单位：元</t>
  </si>
  <si>
    <t>附件2-9</t>
  </si>
  <si>
    <t>内容</t>
  </si>
  <si>
    <t>金额</t>
  </si>
  <si>
    <t>政府购买服务三级目录</t>
  </si>
  <si>
    <t>项目名称</t>
  </si>
  <si>
    <t>购买服务目录</t>
  </si>
  <si>
    <t>政府购买服务一级目录</t>
  </si>
  <si>
    <t>政府购买服务二级目录</t>
  </si>
  <si>
    <t>…</t>
  </si>
  <si>
    <t>序号</t>
  </si>
  <si>
    <t>单位：元</t>
  </si>
  <si>
    <t>金额</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</si>
  <si>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</si>
  <si>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</si>
  <si>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</si>
  <si>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</si>
  <si>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</si>
  <si>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</si>
  <si>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</si>
  <si>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</si>
  <si>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</si>
  <si>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</si>
  <si>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</si>
  <si>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</si>
  <si>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</si>
  <si>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</si>
  <si>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</si>
  <si>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</si>
  <si>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</si>
  <si>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</si>
  <si>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</si>
  <si>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</si>
  <si>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</si>
  <si>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</si>
  <si>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</si>
  <si>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</si>
  <si>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</si>
  <si>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</si>
  <si>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</si>
  <si>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</si>
  <si>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</si>
  <si>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</si>
  <si>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</si>
  <si>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</si>
  <si>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</si>
  <si>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</si>
  <si>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</si>
  <si>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</si>
  <si>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</si>
  <si>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</si>
  <si>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</si>
  <si>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</si>
  <si>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</si>
  <si>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</si>
  <si>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</si>
  <si>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</si>
  <si>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</si>
  <si>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</si>
  <si>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</si>
  <si>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</si>
  <si>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</si>
  <si>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</si>
  <si>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</si>
  <si>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</si>
  <si>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</si>
  <si>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</si>
  <si>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</si>
  <si>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</si>
  <si>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</si>
  <si>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</si>
  <si>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</si>
  <si>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r>
      <t>2020</t>
    </r>
    <r>
      <rPr>
        <b/>
        <sz val="16"/>
        <color indexed="8"/>
        <rFont val="宋体"/>
        <family val="0"/>
      </rPr>
      <t>年北京市门头沟区科学技术和信息化局部门收支总体情况表</t>
    </r>
  </si>
  <si>
    <r>
      <t>2020</t>
    </r>
    <r>
      <rPr>
        <b/>
        <sz val="16"/>
        <color indexed="8"/>
        <rFont val="宋体"/>
        <family val="0"/>
      </rPr>
      <t>年北京市门头沟区科学技术和信息化局部门收入总体情况表</t>
    </r>
  </si>
  <si>
    <r>
      <t>2020</t>
    </r>
    <r>
      <rPr>
        <b/>
        <sz val="16"/>
        <color indexed="8"/>
        <rFont val="宋体"/>
        <family val="0"/>
      </rPr>
      <t>年北京市门头沟区科学技术和信息化局部门支出总体情况表</t>
    </r>
  </si>
  <si>
    <t/>
  </si>
  <si>
    <t>01</t>
  </si>
  <si>
    <t>行政运行</t>
  </si>
  <si>
    <t>206</t>
  </si>
  <si>
    <t>02</t>
  </si>
  <si>
    <t>机构运行</t>
  </si>
  <si>
    <t>99</t>
  </si>
  <si>
    <t>其他基础研究支出</t>
  </si>
  <si>
    <t>04</t>
  </si>
  <si>
    <t>其他技术研究与开发支出</t>
  </si>
  <si>
    <t>05</t>
  </si>
  <si>
    <t>07</t>
  </si>
  <si>
    <t>科普活动</t>
  </si>
  <si>
    <t>其他科学技术普及支出</t>
  </si>
  <si>
    <t>其他科学技术支出</t>
  </si>
  <si>
    <t>208</t>
  </si>
  <si>
    <t>行政单位离退休</t>
  </si>
  <si>
    <t>事业单位离退休</t>
  </si>
  <si>
    <t>213</t>
  </si>
  <si>
    <t>22</t>
  </si>
  <si>
    <t>农业生产发展</t>
  </si>
  <si>
    <t>215</t>
  </si>
  <si>
    <t>其他工业和信息产业监管支出</t>
  </si>
  <si>
    <t>　01</t>
  </si>
  <si>
    <t>　　01</t>
  </si>
  <si>
    <t>　　　01</t>
  </si>
  <si>
    <t>　　　206</t>
  </si>
  <si>
    <t>　02</t>
  </si>
  <si>
    <t>　　　02</t>
  </si>
  <si>
    <t>　　99</t>
  </si>
  <si>
    <t>　　　99</t>
  </si>
  <si>
    <t>　04</t>
  </si>
  <si>
    <t>　　　04</t>
  </si>
  <si>
    <t>　05</t>
  </si>
  <si>
    <t>　　　05</t>
  </si>
  <si>
    <t>　07</t>
  </si>
  <si>
    <t>　　02</t>
  </si>
  <si>
    <t>　　　07</t>
  </si>
  <si>
    <t>　99</t>
  </si>
  <si>
    <t>　　　208</t>
  </si>
  <si>
    <t>　　22</t>
  </si>
  <si>
    <t>　　　213</t>
  </si>
  <si>
    <t>　　　22</t>
  </si>
  <si>
    <t>　　　215</t>
  </si>
  <si>
    <t>2020年北京市门头沟区科学技术和信息化局部门一般公共预算支出情况表</t>
  </si>
  <si>
    <t>基本支出</t>
  </si>
  <si>
    <r>
      <rPr>
        <sz val="11"/>
        <color indexed="8"/>
        <rFont val="宋体"/>
        <family val="0"/>
      </rPr>
      <t>附件</t>
    </r>
    <r>
      <rPr>
        <sz val="11"/>
        <color indexed="8"/>
        <rFont val="Calibri"/>
        <family val="2"/>
      </rPr>
      <t>2-3</t>
    </r>
  </si>
  <si>
    <t>2020年北京市门头沟区科学技术和信息化局部门一般公共预算基本支出情况表</t>
  </si>
  <si>
    <t>　30203</t>
  </si>
  <si>
    <t>　咨询费</t>
  </si>
  <si>
    <t>　30206</t>
  </si>
  <si>
    <t>　电费</t>
  </si>
  <si>
    <t>　30226</t>
  </si>
  <si>
    <t>　劳务费</t>
  </si>
  <si>
    <t>　30227</t>
  </si>
  <si>
    <t>　委托业务费</t>
  </si>
  <si>
    <t>399</t>
  </si>
  <si>
    <t>其他支出</t>
  </si>
  <si>
    <t>　39999</t>
  </si>
  <si>
    <t>　其他支出</t>
  </si>
  <si>
    <t>项目支出</t>
  </si>
  <si>
    <t>2020年北京市门头沟区科学技术和信息化局部门政府采购预算支出情况表</t>
  </si>
  <si>
    <r>
      <t>2020年北京市门头沟区科学技术和信息化局</t>
    </r>
    <r>
      <rPr>
        <b/>
        <sz val="16"/>
        <color indexed="8"/>
        <rFont val="宋体"/>
        <family val="0"/>
      </rPr>
      <t>部门政府购买服务预算支出情况表</t>
    </r>
  </si>
  <si>
    <t>2020年北京市门头沟区科学技术和信息化局部门政府性基金预算支出情况表</t>
  </si>
  <si>
    <t>2020年北京市门头沟区科学技术和信息化局部门项目支出绩效目标明细表</t>
  </si>
  <si>
    <t>此项目在清水镇聚兰兴养殖合作社种植“鲜食大果枸杞”，通过引进新品种(已审定品种6--10个，优系2--5个)和新技术，建立50亩“鲜食大果枸杞”种植推广示范园。通过引种栽培筛出5-6个适合本地区种植品种，提供采摘观光鲜果供应，同时可给约10人提供就业岗位，实现增收。另外为增加农村致富又形成一个新型产业。</t>
  </si>
  <si>
    <r>
      <t>2020</t>
    </r>
    <r>
      <rPr>
        <sz val="11"/>
        <color indexed="8"/>
        <rFont val="宋体"/>
        <family val="0"/>
      </rPr>
      <t>年鲜食大果枸杞新品种引种筛选和示范项目</t>
    </r>
  </si>
  <si>
    <t>2020年雁翅镇苹果新品种引种推广与示范项目</t>
  </si>
  <si>
    <t>2020年欧李新品种种植推广示范项目</t>
  </si>
  <si>
    <t>2020年食用百合种植示范推广项目</t>
  </si>
  <si>
    <t>2020年农村科技协调员工作项目</t>
  </si>
  <si>
    <t>2020年杏梅良种引进与栽培技术研究示范项目</t>
  </si>
  <si>
    <t>2020年北京灵山地区岩青兰的引种驯化栽培基地</t>
  </si>
  <si>
    <t>2020年北京山地油蟠桃新品种的嫁接推广与示范</t>
  </si>
  <si>
    <t>2020年霍山米斛引种推广与科研项目</t>
  </si>
  <si>
    <t>2020年门头沟区黄芩红茶——“金山红”的研发试制与加工示范项目</t>
  </si>
  <si>
    <t>2020年“藜麦功能专用粉生产线技术升级改造”项目</t>
  </si>
  <si>
    <t>2020年红茶树种引种和培育、研发试制和加工红茶示范项目</t>
  </si>
  <si>
    <t>2020年科技开发试验基地王平种植园引种名特优果品试验与示范</t>
  </si>
  <si>
    <t>2020年区科技开发实验基地运行费</t>
  </si>
  <si>
    <t>2020年北京山地生态科技研究所灵山 科普基地经费项目</t>
  </si>
  <si>
    <t>2020年王平生态修复成果展示园运行费项目</t>
  </si>
  <si>
    <t>2020年区国家生态修复基地经费</t>
  </si>
  <si>
    <t>2020年门头沟区林下白芍优良品种筛选研究与示范项目</t>
  </si>
  <si>
    <t>“创客北京2020”创新创业大赛门头沟赛区赛事预算</t>
  </si>
  <si>
    <t>2020年北京市800M运行维护费项目</t>
  </si>
  <si>
    <t>OA系统短信服务费</t>
  </si>
  <si>
    <t>创建全国文明城区诚信宣传</t>
  </si>
  <si>
    <t>门头沟区信用环境状况监测</t>
  </si>
  <si>
    <t>门头沟区政务网安全运维项目</t>
  </si>
  <si>
    <t>车改流量卡项目</t>
  </si>
  <si>
    <t>2020年门头沟区人民政府网站云监测服务合同项目</t>
  </si>
  <si>
    <t>2020年北京联通IDC主机托管协议项目</t>
  </si>
  <si>
    <t>2020年电子邮件系统软件售后服务合同项目</t>
  </si>
  <si>
    <t>2020年门头沟区统一身份认证平台项目</t>
  </si>
  <si>
    <t>2020年数字证书服务合同项目</t>
  </si>
  <si>
    <t>2020年门头沟区政府网站专项功能服务合同项目</t>
  </si>
  <si>
    <t>2020年门头沟区政府网站集约化建设运维合同项目</t>
  </si>
  <si>
    <t>2020年门头沟区全区办公软件正版化续费</t>
  </si>
  <si>
    <t>2020年门头沟区政务信息资源共享交换平台项目</t>
  </si>
  <si>
    <t>门头沟区政府网站IPv6改造服务费项目</t>
  </si>
  <si>
    <t>信息中心核心机房不间断电源蓄电池更换项目</t>
  </si>
  <si>
    <t>财政拨款</t>
  </si>
  <si>
    <r>
      <t>2020</t>
    </r>
    <r>
      <rPr>
        <sz val="11"/>
        <color indexed="8"/>
        <rFont val="宋体"/>
        <family val="0"/>
      </rPr>
      <t>年门头沟区政府网站一体化网上政府建设服务费项目</t>
    </r>
  </si>
  <si>
    <t>更换现有不间断电源全部蓄电池，消除电池长期超期使用带来的安全隐患，安全、平稳、高效的为区政务网核心机房提供不间断电力保障，保证我区国家、市、区、乡镇等各级政务网络的正常使用，确保不由于电池问题造成政务网故障。</t>
  </si>
  <si>
    <t>保障区共享交换平台的正常使用，为各单位提供数据共享服务和数据支撑</t>
  </si>
  <si>
    <t>保证全区各单位正常使用</t>
  </si>
  <si>
    <t>提供集约化平台服务，要求达到《国务院办公厅关于印发政府网站发展指引的通知》（国办发〔2017〕47号）各项指标要求，并在创新发展方面有所突破，为服务对象提供集约化平台应用系统建设、网站创意设计与实施建设，通过良好的用户体验，达到较高用户满意度。并按照《北京市人民政府办公厅关于贯彻落实&lt;政府网站发展指引&gt;的实施意见》（京政办发〔2017〕51号）及北京市人民政府办公厅有关要求，完成区级及以下政府网站的规范整合工作，在规定时限内实现“一区-网”目标。</t>
  </si>
  <si>
    <t>保障各社区和村政务专网正常使用</t>
  </si>
  <si>
    <t>保证区内登录政府门户网站后台数字证书可用，保障各单位可通过数字证书登录后台发布相关信息</t>
  </si>
  <si>
    <t>通过门头沟区统一身份认证平台运维服务，切实解决信息系统建设过程中“统一入口、统一管理、统一服务、统一用户、统一展现”的五统一课题，满足门头沟区不同用户的一站式办公桌面服务需求。</t>
  </si>
  <si>
    <t>保障全区邮件系统正常使用</t>
  </si>
  <si>
    <t xml:space="preserve">1、完成全区各级国家机关单位固定资产账目中的服务器、台式机、便携机等计算机所安装的操作系统、办公软件和杀毒软件三类通用软件清查摸底。
2、完成全区软件缺口的统计及数量补充。
3、做好全区软件正版化宣传工作。
4、每年度召开一次全区的正版软件工作培训会
5、实现全区软件正版化率100%。
6、协助全区90余家国家机关建立软件正版化工作日常考核机制。
7、完善全区软件管理办法，推进全区软件正版化工作转向常态化、制度化、规范化。
8、绩效目标应与《首都版权产业联盟正版化服务报价单》中服务项目相符。
</t>
  </si>
  <si>
    <t>减轻核心机房压力消除安全隐患。</t>
  </si>
  <si>
    <t>提高门头沟区政府网站管理工作水平</t>
  </si>
  <si>
    <t>保证全区各单位车载物联网卡的正常使用</t>
  </si>
  <si>
    <t xml:space="preserve">1、优化信用环境，有效降低实体经济运行成本，尽快培育形成国际竞争新优势；
2、提升门头沟区城市信用监测排名。
</t>
  </si>
  <si>
    <t>“诚信宣传教育”，绩效目标为：通过信用进社区、商圈、园区、企业等活动，宣传普及社会信用体系建设相关知识，提高市民守信意识，发掘诚信人物、诚信企业、诚信群体，树立守信榜样，今儿形成良好的守信社会氛围，提高我区创城评分，优化我区营商环境。</t>
  </si>
  <si>
    <t>保障OA系统短信正常使用</t>
  </si>
  <si>
    <t>保障我区800M无线政务网的正常运行和使用</t>
  </si>
  <si>
    <t xml:space="preserve">每季度进行安全巡检，检视设备硬件资源的使用情况、业务应用服务所占用的网络资源情况、端口服务开放情况的变更等内容。
对主机及网络设备、安全设备进行脆弱性检测，涵盖134个检测项，发掘配置缺陷。
对主机及网络设备、安全设备进行安全加固，进行安全策略加强、调优。
8小时内，排除信息安全事件原因。24小时内，提出信息安全事件解决建议。
提供重点日期现场值守服务。由专业安全人员进行值守，每天对设备连通性、设备告警、带宽利用率进行监控，发现问题及时解决；维护安全设备，针对安全设备提供特征库升级、配置备份、故障处理、策略调整工作。
</t>
  </si>
  <si>
    <t>搭建投融资平台，促进创新发展
发挥政府引导作用，利用市场机制，聚集各种创新资源，吸纳社会各方力量广泛参与对科技型中小企业的投入，为创新创业团队和企业搭建投融资服务平台，促进区域创新创业发展。</t>
  </si>
  <si>
    <t xml:space="preserve">筛选出适宜于门头沟区种植推广的优良药用白芍品种4个以上；形成门头沟区特色白芍引种栽培技术规程；完成白芍引种栽培示范面积30亩。促进示范户农民增收，示范农户满意度95%以上；有效提高示范区农业可持续发展社会影响力、资源节约和环境保护影响力。 </t>
  </si>
  <si>
    <t>为机关、事业单位引进博士人才，打造人才生态圈，解决分析我区经济社会发展难点、热点。</t>
  </si>
  <si>
    <t xml:space="preserve">1.做好2020年国家生态修复基地王平生态修复成果展示园的运行工作，保障园内设备设施正常运行，保障园内果树的成活率90%以上，保证园内人员及财产安全。
2.至少配备2名安保人员、1名设备运行维护、1名电工。
3.聘用2名临时工负责园内的果树及土地的管护工作。
</t>
  </si>
  <si>
    <t>通过供电线路改造（三期）项目的实施，达到连栋玻璃温室和2栋移动温室的供电要求。</t>
  </si>
  <si>
    <t>本项目通过组织开展科技周参观及宣传活动，军民双拥活动，及科普进学校、科普进军营、科普进社区等20次各种活动的开展，全面提升我区各阶层人民科学素养，助力“六城联创”；通过开展科普工作者联谊活动及参加科普产品博览会，更好地提升科普工作者自身素质，有利于为我区全民科学素质提升做出更为有效的工作成绩。</t>
  </si>
  <si>
    <t>通过顾问指导提升科技人才整体水平。</t>
  </si>
  <si>
    <t>《2020年科技开发试验基地王平种植园引种名特优果品试验与示范》项目将于2020年1月至2020年12月实施，通过前期调研及专家论证，樱桃 、冬桃、库尔勒香梨、软籽石榴及唐菖蒲生长条件与门头沟区气候条件相近，引种栽培成功几率大，几乎不存在风险（除特殊气候条件外），项目组拟引种栽培冬桃4亩、库尔勒香梨3亩、樱桃1亩唐菖蒲及软籽石榴4亩，为了美化果园，建立观光型生态果园的需要，引种栽培唐菖蒲室外果园间作0.5亩，温室种植0.5亩。项目实施的成功既绿化美化了环境还能有经济产出，带动当地农民致富。项目的实施即将带来一定的社会效益、环境效益及预计的经济效益等。</t>
  </si>
  <si>
    <r>
      <t>2020</t>
    </r>
    <r>
      <rPr>
        <sz val="11"/>
        <color indexed="8"/>
        <rFont val="宋体"/>
        <family val="0"/>
      </rPr>
      <t>年科技开发试验基地王平种植园引种名特优果品试验与示范</t>
    </r>
  </si>
  <si>
    <t xml:space="preserve">（一）做好王平试验基地种植园内的运行工作，保障园内设备设施正常运行，保障园内果树的成活率90%以上，保证园内人员及财产安全。
（二）聘用2名养护及安保人员、1名设备运行维护、1名电工。
（三）聘用2名负责园内的果树及土地的管护工作。
（四）完成好单位各项业务工作正常远转，完成年度工作任务。
</t>
  </si>
  <si>
    <t>为项目的实施提供保障。</t>
  </si>
  <si>
    <t>升级改造藜麦功能专用粉示范生产线1条；培训生产技术人员1-2名；当地藜麦种植影响力得到提升；藜麦专用粉生产成分显著下降；藜麦功能专用粉生产环境得到改善；企业及生产技术人员满意度大于90%。</t>
  </si>
  <si>
    <t>通过引种新品种及其推广活动，使山区农特产品走上精品化，从而有效提高山区果农的收入和生态环境的建设。</t>
  </si>
  <si>
    <t>本项目不仅可以增加我区山区植被丰容度，有效的保护我区山区的野生资源，和丰富林下经济发展模式，带领引种地人们增收，促进低收入户增收致富，具有较大的生态效益与经济效益。</t>
  </si>
  <si>
    <t xml:space="preserve"> “黄芩红茶——’金山红‘的研发试制与加工示范”项目的实施，将取得可观的经济效益，预计2020年可增加黄芩鲜芽收购量达3000斤，年可生产黄芩红茶成品500斤以上，可在京西山茶产业原有的基础上，新增产值150，000元以上，2021年在销售看好的情况下可加大收购和种植，预计新增产值200，000元以上。</t>
  </si>
  <si>
    <t>1.建立霍山石斛产业示范基地：2020年完成霍山米斛首批500㎡原种苗引进，并完成适应性、肥水管理、病虫害防治、人工授粉、冬季防冻等技术研究，把霍山米斛规模化种植由南方引入北京，成活率达到90%以上，找到适应于北京地区推广的霍山米斛规模化种植新途径。
2.实现北京地区育苗，建立霍山米斛组培育苗基地：通过引入组织培养技术，对霍山米斛进行组培育苗，实现九仙草公司在北京地区独立产苗，预计2020年独立育苗5000株，往后可年年育苗，实现“育苗—供苗—种植—推广”全产业链配套。
3.完成霍山米斛生产技术攻关：通过2020年霍山米斛的引进，并配套科技研发工作的开展，预计形成霍山米斛种植技术、育苗技术等技术规程和规范6项，拟申报国家发明专利4项，拟申报商标1项。
4.大力开展职业技能培训：通过项目带动，大力开展名贵中药材职业技能培训，2020年预计开展职业技能培训6场，培训覆盖人群360人次，拟培养专业技术人才10人以上。
5.改变农业生产经营模式，促进农业现代科技化发展：通过组织项目实施，可提高农业科技转化效率、带动更多的农民提高科学文化素养、掌握生产劳动技能、示范带动农民群众依靠科技增收致富、推广新产品新技术、丰富名贵中药材品种、促进农业产业调整、提高农民科学素质、培养造就社会主义新型农民、创新机制探索产业精准扶贫新途径等方面取得显著成效。并实现农业设施化、智慧化监管。</t>
  </si>
  <si>
    <t xml:space="preserve">目标1：利用密植技术种植10亩；
 目标2：嫁接油蟠桃1000棵；
 目标3:开展室内、室外技术培训3次，培训果农50人次；
 目标4：嫁接管理技术规程1份。              </t>
  </si>
  <si>
    <t>建立岩青兰的引种驯化栽培基地建设10亩 ; 采收后加工成茶400斤; 形成岩青兰栽培技术规程1套和岩青兰茶加工技术体系1套.</t>
  </si>
  <si>
    <t>引进优良杏梅品种和先进的栽培技术；
总结在本地区种植管理关键技术，为我区今后发展种植产业提供技术支持；
解决农村闲散劳力就业，使贫困低收入农民有效脱贫；
种植绿色有机果树有力的提升了生态环境和促进观光旅游起到一定作用。</t>
  </si>
  <si>
    <t>深入贯彻党中央关于打好精准脱贫攻坚战的重大决策部署，推动《门头沟区扶贫协作和支援合作精准帮扶工作实施方案》有效落实，助力受援地如期脱贫。通过与丽水市对接、交流，引导两地专业技术人员和业务带头人的交流活动，推动两地落实乡村振兴战略推进美丽乡村建设。</t>
  </si>
  <si>
    <t>通过引种食用百合6亩，建立山区食用百合种植管理技术体系。该项目的引进，属于创新型农业，为当地发展新型现代化农业奠定了基础，具有良好的经济、生态和社会效益。</t>
  </si>
  <si>
    <t xml:space="preserve">引种的苹果新品种2年生树苗引种成活率95%以上。
通过引种苹果新品种及其推广活动，将提高雁翅镇苹果的高附加值，使山区农特产品走上精品化，通过推广使新的苹果品种成为门头沟建设生态环境友好有一优良品种；从而有效提高山区果农的收入和生态环境的建设。
</t>
  </si>
  <si>
    <r>
      <rPr>
        <sz val="11"/>
        <color indexed="8"/>
        <rFont val="宋体"/>
        <family val="0"/>
      </rPr>
      <t>将互联网协议第</t>
    </r>
    <r>
      <rPr>
        <sz val="11"/>
        <color indexed="8"/>
        <rFont val="Calibri"/>
        <family val="2"/>
      </rPr>
      <t>6</t>
    </r>
    <r>
      <rPr>
        <sz val="11"/>
        <color indexed="8"/>
        <rFont val="宋体"/>
        <family val="0"/>
      </rPr>
      <t>版（</t>
    </r>
    <r>
      <rPr>
        <sz val="11"/>
        <color indexed="8"/>
        <rFont val="Calibri"/>
        <family val="2"/>
      </rPr>
      <t>IPv6</t>
    </r>
    <r>
      <rPr>
        <sz val="11"/>
        <color indexed="8"/>
        <rFont val="宋体"/>
        <family val="0"/>
      </rPr>
      <t>）改造与政府网站集约化工作一并部署、同步推进，确保本区政府门户网站和集约化平台支持</t>
    </r>
    <r>
      <rPr>
        <sz val="11"/>
        <color indexed="8"/>
        <rFont val="Calibri"/>
        <family val="2"/>
      </rPr>
      <t>IPv6</t>
    </r>
    <r>
      <rPr>
        <sz val="11"/>
        <color indexed="8"/>
        <rFont val="宋体"/>
        <family val="0"/>
      </rPr>
      <t>访问。</t>
    </r>
  </si>
  <si>
    <r>
      <t xml:space="preserve">    </t>
    </r>
    <r>
      <rPr>
        <sz val="11"/>
        <color indexed="8"/>
        <rFont val="宋体"/>
        <family val="0"/>
      </rPr>
      <t>保障我区互联网业务出口带宽；提高互联网出口网络带宽，保障我区政务网各使用单位正常访问互联网。</t>
    </r>
  </si>
  <si>
    <r>
      <t>2020</t>
    </r>
    <r>
      <rPr>
        <sz val="11"/>
        <color indexed="8"/>
        <rFont val="宋体"/>
        <family val="0"/>
      </rPr>
      <t>年农业产业提升项目</t>
    </r>
  </si>
  <si>
    <r>
      <t>2020</t>
    </r>
    <r>
      <rPr>
        <sz val="11"/>
        <color indexed="8"/>
        <rFont val="宋体"/>
        <family val="0"/>
      </rPr>
      <t>年区域科普能力提升与建设经费</t>
    </r>
  </si>
  <si>
    <t>王平科普种植园改造与示范项目</t>
  </si>
  <si>
    <t>王平科普种植园连栋温室基础设施改造提升</t>
  </si>
  <si>
    <r>
      <t>2020</t>
    </r>
    <r>
      <rPr>
        <sz val="11"/>
        <color indexed="8"/>
        <rFont val="宋体"/>
        <family val="0"/>
      </rPr>
      <t>年社区和村政务专网上网费用服务项目</t>
    </r>
  </si>
  <si>
    <r>
      <t>2020</t>
    </r>
    <r>
      <rPr>
        <sz val="11"/>
        <color indexed="8"/>
        <rFont val="宋体"/>
        <family val="0"/>
      </rPr>
      <t>年信息中心运维费项目</t>
    </r>
  </si>
  <si>
    <t>保障我区政务网核心机房正常运行、保障我区网络安全设备升级运维、保障我区政务应用系统正常运行</t>
  </si>
  <si>
    <r>
      <t>2020</t>
    </r>
    <r>
      <rPr>
        <sz val="11"/>
        <color indexed="8"/>
        <rFont val="宋体"/>
        <family val="0"/>
      </rPr>
      <t>年全区行政办公互联网网络带宽租赁项目</t>
    </r>
  </si>
  <si>
    <t>区政府门户网站互动交流栏目要接入市政府门户网站互动交流平台，实现统一入口、统一调度、实时转办、限时办结、统一反馈、全程跟踪。</t>
  </si>
  <si>
    <r>
      <t>2020</t>
    </r>
    <r>
      <rPr>
        <sz val="11"/>
        <color indexed="8"/>
        <rFont val="宋体"/>
        <family val="0"/>
      </rPr>
      <t>年门头沟区软件正版化委托服务合同</t>
    </r>
  </si>
  <si>
    <r>
      <t>2020</t>
    </r>
    <r>
      <rPr>
        <sz val="11"/>
        <color indexed="8"/>
        <rFont val="宋体"/>
        <family val="0"/>
      </rPr>
      <t>年门头沟区私挖盗采项目维护费项目</t>
    </r>
  </si>
  <si>
    <t>保障私挖盗采监控项目正常使用，避免非法人员的游击性盗采</t>
  </si>
  <si>
    <t>06</t>
  </si>
  <si>
    <t>信息安全建设</t>
  </si>
  <si>
    <t>08</t>
  </si>
  <si>
    <t>其他支持中小企业发展和管理支出</t>
  </si>
  <si>
    <r>
      <rPr>
        <sz val="11"/>
        <color indexed="8"/>
        <rFont val="宋体"/>
        <family val="0"/>
      </rPr>
      <t>附件</t>
    </r>
    <r>
      <rPr>
        <sz val="11"/>
        <color indexed="8"/>
        <rFont val="Calibri"/>
        <family val="2"/>
      </rPr>
      <t>2-1</t>
    </r>
  </si>
  <si>
    <r>
      <t xml:space="preserve">支 </t>
    </r>
    <r>
      <rPr>
        <sz val="12"/>
        <color indexed="8"/>
        <rFont val="宋体"/>
        <family val="0"/>
      </rPr>
      <t xml:space="preserve">                                         </t>
    </r>
    <r>
      <rPr>
        <sz val="12"/>
        <color indexed="8"/>
        <rFont val="宋体"/>
        <family val="0"/>
      </rPr>
      <t>出</t>
    </r>
  </si>
  <si>
    <t>2020年北京市门头沟区科学技术和信息化局部门财政拨款支出预算表</t>
  </si>
  <si>
    <t>收入来源性质</t>
  </si>
  <si>
    <t>收入金额</t>
  </si>
  <si>
    <t>财政拨款收入  合计</t>
  </si>
  <si>
    <t>其中：一般公共预算收入</t>
  </si>
  <si>
    <t xml:space="preserve">      政府性基金预算收入</t>
  </si>
  <si>
    <t xml:space="preserve">      国有资本经营预算收入</t>
  </si>
  <si>
    <t>　　06</t>
  </si>
  <si>
    <t>　　　06</t>
  </si>
  <si>
    <t>　08</t>
  </si>
  <si>
    <t>　　　08</t>
  </si>
  <si>
    <t>附件2-2</t>
  </si>
  <si>
    <r>
      <rPr>
        <sz val="11"/>
        <color indexed="8"/>
        <rFont val="宋体"/>
        <family val="0"/>
      </rPr>
      <t>附件</t>
    </r>
    <r>
      <rPr>
        <sz val="11"/>
        <color indexed="8"/>
        <rFont val="Calibri"/>
        <family val="2"/>
      </rPr>
      <t>2-4</t>
    </r>
  </si>
  <si>
    <t>2020年北京市门头沟区科学技术和信息化局部门一般公共预算项目支出预算表</t>
  </si>
  <si>
    <t>2020年北京市门头沟区科学技术和信息化局部门国有资本经营预算支出情况表</t>
  </si>
  <si>
    <t>年度</t>
  </si>
  <si>
    <t>2020年</t>
  </si>
  <si>
    <t>2019年</t>
  </si>
  <si>
    <t>“三公”经费财政拨款预算总额</t>
  </si>
  <si>
    <t>公务接待费、机动费</t>
  </si>
  <si>
    <t>公务用车运行维护费</t>
  </si>
  <si>
    <r>
      <rPr>
        <sz val="11"/>
        <color indexed="8"/>
        <rFont val="宋体"/>
        <family val="0"/>
      </rPr>
      <t>附件</t>
    </r>
    <r>
      <rPr>
        <sz val="11"/>
        <color indexed="8"/>
        <rFont val="Calibri"/>
        <family val="2"/>
      </rPr>
      <t>2-5</t>
    </r>
  </si>
  <si>
    <t>2020年北京市门头沟区科学技术和信息化局部门“三公经费”财政拨款预算表</t>
  </si>
  <si>
    <r>
      <rPr>
        <sz val="11"/>
        <color indexed="8"/>
        <rFont val="宋体"/>
        <family val="0"/>
      </rPr>
      <t>（</t>
    </r>
    <r>
      <rPr>
        <sz val="11"/>
        <color indexed="8"/>
        <rFont val="Calibri"/>
        <family val="2"/>
      </rPr>
      <t>1</t>
    </r>
    <r>
      <rPr>
        <sz val="11"/>
        <color indexed="8"/>
        <rFont val="宋体"/>
        <family val="0"/>
      </rPr>
      <t>）做好</t>
    </r>
    <r>
      <rPr>
        <sz val="11"/>
        <color indexed="8"/>
        <rFont val="Calibri"/>
        <family val="2"/>
      </rPr>
      <t>2020</t>
    </r>
    <r>
      <rPr>
        <sz val="11"/>
        <color indexed="8"/>
        <rFont val="宋体"/>
        <family val="0"/>
      </rPr>
      <t>年军庄镇京白梨农业高科技示范园土地租赁工作，保证建设项目的顺利开展；（</t>
    </r>
    <r>
      <rPr>
        <sz val="11"/>
        <color indexed="8"/>
        <rFont val="Calibri"/>
        <family val="2"/>
      </rPr>
      <t>2</t>
    </r>
    <r>
      <rPr>
        <sz val="11"/>
        <color indexed="8"/>
        <rFont val="宋体"/>
        <family val="0"/>
      </rPr>
      <t>）建成大鲵仿工厂化智能养殖车间</t>
    </r>
    <r>
      <rPr>
        <sz val="11"/>
        <color indexed="8"/>
        <rFont val="Calibri"/>
        <family val="2"/>
      </rPr>
      <t>1</t>
    </r>
    <r>
      <rPr>
        <sz val="11"/>
        <color indexed="8"/>
        <rFont val="宋体"/>
        <family val="0"/>
      </rPr>
      <t>个，引进大鲵优良品种和养殖技术，研究形成门头沟区大鲵智能化养殖技术体系；（</t>
    </r>
    <r>
      <rPr>
        <sz val="11"/>
        <color indexed="8"/>
        <rFont val="Calibri"/>
        <family val="2"/>
      </rPr>
      <t>3</t>
    </r>
    <r>
      <rPr>
        <sz val="11"/>
        <color indexed="8"/>
        <rFont val="宋体"/>
        <family val="0"/>
      </rPr>
      <t>）在门头沟区示范引种茶叶</t>
    </r>
    <r>
      <rPr>
        <sz val="11"/>
        <color indexed="8"/>
        <rFont val="Calibri"/>
        <family val="2"/>
      </rPr>
      <t>10</t>
    </r>
    <r>
      <rPr>
        <sz val="11"/>
        <color indexed="8"/>
        <rFont val="宋体"/>
        <family val="0"/>
      </rPr>
      <t>亩和建成</t>
    </r>
    <r>
      <rPr>
        <sz val="11"/>
        <color indexed="8"/>
        <rFont val="Calibri"/>
        <family val="2"/>
      </rPr>
      <t>1</t>
    </r>
    <r>
      <rPr>
        <sz val="11"/>
        <color indexed="8"/>
        <rFont val="宋体"/>
        <family val="0"/>
      </rPr>
      <t>条茶叶加工生产线，筛选出适宜于门头沟区种植推广的优良茶树品种</t>
    </r>
    <r>
      <rPr>
        <sz val="11"/>
        <color indexed="8"/>
        <rFont val="Calibri"/>
        <family val="2"/>
      </rPr>
      <t>2</t>
    </r>
    <r>
      <rPr>
        <sz val="11"/>
        <color indexed="8"/>
        <rFont val="宋体"/>
        <family val="0"/>
      </rPr>
      <t>个以上，总结形成门头沟区茶叶引种和栽培管理技术规范；（</t>
    </r>
    <r>
      <rPr>
        <sz val="11"/>
        <color indexed="8"/>
        <rFont val="Calibri"/>
        <family val="2"/>
      </rPr>
      <t>4</t>
    </r>
    <r>
      <rPr>
        <sz val="11"/>
        <color indexed="8"/>
        <rFont val="宋体"/>
        <family val="0"/>
      </rPr>
      <t>）在门头沟区示范引种巴东洋芋</t>
    </r>
    <r>
      <rPr>
        <sz val="11"/>
        <color indexed="8"/>
        <rFont val="Calibri"/>
        <family val="2"/>
      </rPr>
      <t>20</t>
    </r>
    <r>
      <rPr>
        <sz val="11"/>
        <color indexed="8"/>
        <rFont val="宋体"/>
        <family val="0"/>
      </rPr>
      <t>亩，总结形成门头沟区洋芋生态种植管理技术规范。促进农民增收，示范农户满意度</t>
    </r>
    <r>
      <rPr>
        <sz val="11"/>
        <color indexed="8"/>
        <rFont val="Calibri"/>
        <family val="2"/>
      </rPr>
      <t>95%</t>
    </r>
    <r>
      <rPr>
        <sz val="11"/>
        <color indexed="8"/>
        <rFont val="宋体"/>
        <family val="0"/>
      </rPr>
      <t>以上；有效提高示范区农业可持续发展社会影响力和生态环境保护影响力。</t>
    </r>
    <r>
      <rPr>
        <sz val="11"/>
        <color indexed="8"/>
        <rFont val="Calibri"/>
        <family val="2"/>
      </rPr>
      <t xml:space="preserve"> </t>
    </r>
  </si>
  <si>
    <r>
      <rPr>
        <sz val="11"/>
        <color indexed="8"/>
        <rFont val="宋体"/>
        <family val="0"/>
      </rPr>
      <t>本项目的实施可建成</t>
    </r>
    <r>
      <rPr>
        <sz val="11"/>
        <color indexed="8"/>
        <rFont val="Calibri"/>
        <family val="2"/>
      </rPr>
      <t>5002.40</t>
    </r>
    <r>
      <rPr>
        <sz val="11"/>
        <color indexed="8"/>
        <rFont val="宋体"/>
        <family val="0"/>
      </rPr>
      <t>平方米的标准化智能温室</t>
    </r>
    <r>
      <rPr>
        <sz val="11"/>
        <color indexed="8"/>
        <rFont val="Calibri"/>
        <family val="2"/>
      </rPr>
      <t>1</t>
    </r>
    <r>
      <rPr>
        <sz val="11"/>
        <color indexed="8"/>
        <rFont val="宋体"/>
        <family val="0"/>
      </rPr>
      <t>座，为门头沟农业产业园区的发展乃至北京市农业园区的发展起到示范作用，推进农业全面升级，实现乡村振兴。</t>
    </r>
  </si>
  <si>
    <r>
      <rPr>
        <sz val="11"/>
        <color indexed="8"/>
        <rFont val="宋体"/>
        <family val="0"/>
      </rPr>
      <t>通过新租赁现有种植园旁边西马各庄村土地</t>
    </r>
    <r>
      <rPr>
        <sz val="11"/>
        <color indexed="8"/>
        <rFont val="Calibri"/>
        <family val="2"/>
      </rPr>
      <t>53.4</t>
    </r>
    <r>
      <rPr>
        <sz val="11"/>
        <color indexed="8"/>
        <rFont val="宋体"/>
        <family val="0"/>
      </rPr>
      <t>亩，进行土壤改良示范工程，全面铺设以痕灌技术为基础的高效节水灌溉设施，为下一步建设农业新品种科技示范园奠定坚实基础；引进建设</t>
    </r>
    <r>
      <rPr>
        <sz val="11"/>
        <color indexed="8"/>
        <rFont val="Calibri"/>
        <family val="2"/>
      </rPr>
      <t>540</t>
    </r>
    <r>
      <rPr>
        <sz val="11"/>
        <color indexed="8"/>
        <rFont val="宋体"/>
        <family val="0"/>
      </rPr>
      <t>㎡（</t>
    </r>
    <r>
      <rPr>
        <sz val="11"/>
        <color indexed="8"/>
        <rFont val="Calibri"/>
        <family val="2"/>
      </rPr>
      <t>60</t>
    </r>
    <r>
      <rPr>
        <sz val="11"/>
        <color indexed="8"/>
        <rFont val="宋体"/>
        <family val="0"/>
      </rPr>
      <t>米</t>
    </r>
    <r>
      <rPr>
        <sz val="11"/>
        <color indexed="8"/>
        <rFont val="Calibri"/>
        <family val="2"/>
      </rPr>
      <t>×9</t>
    </r>
    <r>
      <rPr>
        <sz val="11"/>
        <color indexed="8"/>
        <rFont val="宋体"/>
        <family val="0"/>
      </rPr>
      <t>米）可移动节能保温膜结构日光温室</t>
    </r>
    <r>
      <rPr>
        <sz val="11"/>
        <color indexed="8"/>
        <rFont val="Calibri"/>
        <family val="2"/>
      </rPr>
      <t>10</t>
    </r>
    <r>
      <rPr>
        <sz val="11"/>
        <color indexed="8"/>
        <rFont val="宋体"/>
        <family val="0"/>
      </rPr>
      <t>栋，既为展示新型温室技术，又为引种的杨梅果树提供低成本的优良生产环境；引进大树杨梅、彩色光果猕猴桃、黑桃等新品种</t>
    </r>
    <r>
      <rPr>
        <sz val="11"/>
        <color indexed="8"/>
        <rFont val="Calibri"/>
        <family val="2"/>
      </rPr>
      <t>8</t>
    </r>
    <r>
      <rPr>
        <sz val="11"/>
        <color indexed="8"/>
        <rFont val="宋体"/>
        <family val="0"/>
      </rPr>
      <t>个以上，示范种植</t>
    </r>
    <r>
      <rPr>
        <sz val="11"/>
        <color indexed="8"/>
        <rFont val="Calibri"/>
        <family val="2"/>
      </rPr>
      <t>50</t>
    </r>
    <r>
      <rPr>
        <sz val="11"/>
        <color indexed="8"/>
        <rFont val="宋体"/>
        <family val="0"/>
      </rPr>
      <t>亩以上，为打造富民增收的</t>
    </r>
    <r>
      <rPr>
        <sz val="11"/>
        <color indexed="8"/>
        <rFont val="Calibri"/>
        <family val="2"/>
      </rPr>
      <t>“</t>
    </r>
    <r>
      <rPr>
        <sz val="11"/>
        <color indexed="8"/>
        <rFont val="宋体"/>
        <family val="0"/>
      </rPr>
      <t>百果山</t>
    </r>
    <r>
      <rPr>
        <sz val="11"/>
        <color indexed="8"/>
        <rFont val="Calibri"/>
        <family val="2"/>
      </rPr>
      <t>”</t>
    </r>
    <r>
      <rPr>
        <sz val="11"/>
        <color indexed="8"/>
        <rFont val="宋体"/>
        <family val="0"/>
      </rPr>
      <t>增添新助力。</t>
    </r>
  </si>
  <si>
    <r>
      <rPr>
        <sz val="11"/>
        <color indexed="8"/>
        <rFont val="宋体"/>
        <family val="0"/>
      </rPr>
      <t>完成</t>
    </r>
    <r>
      <rPr>
        <sz val="11"/>
        <color indexed="8"/>
        <rFont val="Calibri"/>
        <family val="2"/>
      </rPr>
      <t>PC</t>
    </r>
    <r>
      <rPr>
        <sz val="11"/>
        <color indexed="8"/>
        <rFont val="宋体"/>
        <family val="0"/>
      </rPr>
      <t>终端、服务器、打印机、扫描仪、打印扫描一体机的替代工作</t>
    </r>
  </si>
  <si>
    <r>
      <t>2020</t>
    </r>
    <r>
      <rPr>
        <sz val="11"/>
        <color indexed="8"/>
        <rFont val="宋体"/>
        <family val="0"/>
      </rPr>
      <t>年农业高科技示范园土地租赁与特色农产品引种示范项目</t>
    </r>
  </si>
  <si>
    <r>
      <t>2020</t>
    </r>
    <r>
      <rPr>
        <sz val="11"/>
        <color indexed="8"/>
        <rFont val="宋体"/>
        <family val="0"/>
      </rPr>
      <t>年农业科技示范基地建设项目</t>
    </r>
  </si>
  <si>
    <t>王平生态农业科技园新建二期配套设施建设及引种示范</t>
  </si>
  <si>
    <t>北京市门头沟区党政机关电子公文系统软硬件</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</si>
</sst>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0.00;[Red]#,##0.0"/>
    <numFmt numFmtId="187" formatCode="_(\$* #,##0_);_(\$* \(#,##0\);_(\$* &quot;-&quot;_);_(@_)"/>
    <numFmt numFmtId="188" formatCode="_(\$* #,##0.00_);_(\$* \(#,##0.00\);_(\$* &quot;-&quot;??_);_(@_)"/>
  </numFmts>
  <fonts count="58">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1"/>
      <name val="宋体"/>
      <family val="0"/>
    </font>
    <font>
      <sz val="10"/>
      <name val="Arial"/>
      <family val="2"/>
    </font>
    <font>
      <sz val="11"/>
      <name val="宋体"/>
      <family val="0"/>
    </font>
    <font>
      <b/>
      <sz val="11"/>
      <color indexed="8"/>
      <name val="宋体"/>
      <family val="0"/>
    </font>
    <font>
      <sz val="12"/>
      <color indexed="8"/>
      <name val="宋体"/>
      <family val="0"/>
    </font>
    <font>
      <sz val="9"/>
      <color indexed="8"/>
      <name val="宋体"/>
      <family val="0"/>
    </font>
    <font>
      <sz val="10"/>
      <color indexed="8"/>
      <name val="宋体"/>
      <family val="0"/>
    </font>
    <font>
      <sz val="11"/>
      <color indexed="8"/>
      <name val="Calibri"/>
      <family val="2"/>
    </font>
    <font>
      <b/>
      <sz val="12"/>
      <color indexed="8"/>
      <name val="宋体"/>
      <family val="0"/>
    </font>
    <font>
      <b/>
      <sz val="11"/>
      <color indexed="8"/>
      <name val="Calibri"/>
      <family val="2"/>
    </font>
    <font>
      <sz val="11"/>
      <name val="Calibri"/>
      <family val="2"/>
    </font>
    <font>
      <sz val="9"/>
      <color indexed="8"/>
      <name val="Calibri"/>
      <family val="2"/>
    </font>
    <font>
      <b/>
      <sz val="14"/>
      <color indexed="8"/>
      <name val="宋体"/>
      <family val="0"/>
    </font>
    <font>
      <sz val="10"/>
      <color indexed="8"/>
      <name val="Arial"/>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bottom style="thin">
        <color indexed="8"/>
      </bottom>
    </border>
    <border>
      <left style="thin"/>
      <right style="thin"/>
      <top style="thin"/>
      <bottom>
        <color indexed="63"/>
      </bottom>
    </border>
    <border>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right style="thin"/>
      <top>
        <color indexed="63"/>
      </top>
      <bottom>
        <color indexed="63"/>
      </bottom>
    </border>
    <border>
      <left style="thin"/>
      <right style="thin"/>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style="thin">
        <color indexed="8"/>
      </bottom>
    </border>
  </borders>
  <cellStyleXfs count="65">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7"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vertical="center"/>
      <protection/>
    </xf>
    <xf numFmtId="0" fontId="7"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221">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1" fontId="3" fillId="33" borderId="0" xfId="0" applyNumberFormat="1" applyFont="1" applyFill="1" applyBorder="1" applyAlignment="1" applyProtection="1">
      <alignment vertical="center"/>
      <protection/>
    </xf>
    <xf numFmtId="182" fontId="4" fillId="33" borderId="0" xfId="0" applyNumberFormat="1" applyFont="1" applyFill="1" applyAlignment="1">
      <alignment horizontal="center" vertical="center" wrapText="1"/>
    </xf>
    <xf numFmtId="180" fontId="1" fillId="33" borderId="10" xfId="0" applyNumberFormat="1" applyFont="1" applyFill="1" applyBorder="1" applyAlignment="1" applyProtection="1">
      <alignment horizontal="center" vertical="center" wrapText="1"/>
      <protection/>
    </xf>
    <xf numFmtId="180" fontId="5" fillId="33" borderId="10" xfId="0" applyNumberFormat="1" applyFont="1" applyFill="1" applyBorder="1" applyAlignment="1">
      <alignment horizontal="center" vertical="center" wrapText="1"/>
    </xf>
    <xf numFmtId="180" fontId="6" fillId="33" borderId="10" xfId="0" applyNumberFormat="1" applyFont="1" applyFill="1" applyBorder="1" applyAlignment="1">
      <alignment horizontal="center" vertical="center" wrapText="1"/>
    </xf>
    <xf numFmtId="180" fontId="5" fillId="33" borderId="10" xfId="0" applyNumberFormat="1" applyFont="1" applyFill="1" applyBorder="1" applyAlignment="1">
      <alignment horizontal="right" vertical="center" wrapText="1"/>
    </xf>
    <xf numFmtId="180" fontId="0" fillId="33" borderId="10" xfId="0" applyNumberFormat="1" applyFill="1" applyBorder="1" applyAlignment="1">
      <alignment horizontal="center" vertical="center" wrapText="1"/>
    </xf>
    <xf numFmtId="4" fontId="1" fillId="0" borderId="11" xfId="0" applyNumberFormat="1" applyFont="1" applyFill="1" applyBorder="1" applyAlignment="1" applyProtection="1">
      <alignment horizontal="right" vertical="center" wrapText="1"/>
      <protection/>
    </xf>
    <xf numFmtId="4" fontId="10" fillId="0" borderId="11" xfId="0" applyNumberFormat="1" applyFont="1" applyFill="1" applyBorder="1" applyAlignment="1" applyProtection="1">
      <alignment horizontal="right" vertical="center" wrapText="1"/>
      <protection/>
    </xf>
    <xf numFmtId="183" fontId="0" fillId="33" borderId="0" xfId="0" applyNumberFormat="1" applyFill="1" applyAlignment="1">
      <alignment/>
    </xf>
    <xf numFmtId="183" fontId="10" fillId="33" borderId="0" xfId="0" applyNumberFormat="1" applyFont="1" applyFill="1" applyBorder="1" applyAlignment="1">
      <alignment horizontal="left" vertical="center" shrinkToFit="1"/>
    </xf>
    <xf numFmtId="183" fontId="10" fillId="33" borderId="12" xfId="0" applyNumberFormat="1" applyFont="1" applyFill="1" applyBorder="1" applyAlignment="1">
      <alignment horizontal="left" vertical="center" shrinkToFit="1"/>
    </xf>
    <xf numFmtId="183" fontId="11" fillId="33" borderId="12" xfId="0" applyNumberFormat="1" applyFont="1" applyFill="1" applyBorder="1" applyAlignment="1">
      <alignment horizontal="right" vertical="center" shrinkToFit="1"/>
    </xf>
    <xf numFmtId="183" fontId="1" fillId="33" borderId="11" xfId="0" applyNumberFormat="1" applyFont="1" applyFill="1" applyBorder="1" applyAlignment="1">
      <alignment horizontal="center" vertical="center" shrinkToFit="1"/>
    </xf>
    <xf numFmtId="183" fontId="1" fillId="33" borderId="13" xfId="0" applyNumberFormat="1" applyFont="1" applyFill="1" applyBorder="1" applyAlignment="1">
      <alignment horizontal="center" vertical="center" shrinkToFit="1"/>
    </xf>
    <xf numFmtId="183" fontId="1" fillId="33" borderId="10" xfId="0" applyNumberFormat="1" applyFont="1" applyFill="1" applyBorder="1" applyAlignment="1">
      <alignment horizontal="center" vertical="center" shrinkToFit="1"/>
    </xf>
    <xf numFmtId="183" fontId="9" fillId="33" borderId="10" xfId="0" applyNumberFormat="1" applyFont="1" applyFill="1" applyBorder="1" applyAlignment="1">
      <alignment horizontal="right" vertical="center" shrinkToFit="1"/>
    </xf>
    <xf numFmtId="183" fontId="10" fillId="33" borderId="0" xfId="0" applyNumberFormat="1" applyFont="1" applyFill="1" applyBorder="1" applyAlignment="1">
      <alignment horizontal="right" vertical="center" shrinkToFit="1"/>
    </xf>
    <xf numFmtId="183" fontId="12" fillId="33" borderId="0" xfId="0" applyNumberFormat="1" applyFont="1" applyFill="1" applyBorder="1" applyAlignment="1">
      <alignment horizontal="left" vertical="center" shrinkToFit="1"/>
    </xf>
    <xf numFmtId="183" fontId="11"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1" fillId="33" borderId="11" xfId="0" applyNumberFormat="1" applyFont="1" applyFill="1" applyBorder="1" applyAlignment="1">
      <alignment horizontal="left" vertical="center" shrinkToFit="1"/>
    </xf>
    <xf numFmtId="183" fontId="1" fillId="33" borderId="10" xfId="0" applyNumberFormat="1" applyFont="1" applyFill="1" applyBorder="1" applyAlignment="1">
      <alignment horizontal="right" vertical="center" shrinkToFit="1"/>
    </xf>
    <xf numFmtId="183" fontId="1" fillId="33" borderId="14" xfId="0" applyNumberFormat="1" applyFont="1" applyFill="1" applyBorder="1" applyAlignment="1">
      <alignment horizontal="left" vertical="center" shrinkToFit="1"/>
    </xf>
    <xf numFmtId="183" fontId="8" fillId="33" borderId="10" xfId="0" applyNumberFormat="1" applyFont="1" applyFill="1" applyBorder="1" applyAlignment="1">
      <alignment/>
    </xf>
    <xf numFmtId="183" fontId="9" fillId="33" borderId="15" xfId="0" applyNumberFormat="1" applyFont="1" applyFill="1" applyBorder="1" applyAlignment="1">
      <alignment horizontal="center" vertical="center" shrinkToFi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183" fontId="1" fillId="33" borderId="11" xfId="0" applyNumberFormat="1" applyFont="1" applyFill="1" applyBorder="1" applyAlignment="1">
      <alignment horizontal="right" vertical="center" shrinkToFit="1"/>
    </xf>
    <xf numFmtId="183" fontId="9" fillId="33" borderId="11" xfId="0" applyNumberFormat="1" applyFont="1" applyFill="1" applyBorder="1" applyAlignment="1">
      <alignment horizontal="center" vertical="center" shrinkToFit="1"/>
    </xf>
    <xf numFmtId="4" fontId="13" fillId="0" borderId="0" xfId="0" applyNumberFormat="1" applyFont="1" applyFill="1" applyBorder="1" applyAlignment="1" applyProtection="1">
      <alignment horizontal="right" vertical="center"/>
      <protection/>
    </xf>
    <xf numFmtId="183" fontId="13" fillId="33" borderId="14" xfId="0" applyNumberFormat="1" applyFont="1" applyFill="1" applyBorder="1" applyAlignment="1">
      <alignment horizontal="left" vertical="center" shrinkToFit="1"/>
    </xf>
    <xf numFmtId="4" fontId="13" fillId="0" borderId="10" xfId="0" applyNumberFormat="1" applyFont="1" applyFill="1" applyBorder="1" applyAlignment="1" applyProtection="1">
      <alignment horizontal="right" vertical="center"/>
      <protection/>
    </xf>
    <xf numFmtId="183" fontId="1" fillId="33" borderId="16" xfId="0" applyNumberFormat="1" applyFont="1" applyFill="1" applyBorder="1" applyAlignment="1">
      <alignment horizontal="right" vertical="center" shrinkToFit="1"/>
    </xf>
    <xf numFmtId="0" fontId="0" fillId="0" borderId="0" xfId="0" applyAlignment="1">
      <alignment horizontal="center"/>
    </xf>
    <xf numFmtId="0" fontId="0" fillId="0" borderId="0" xfId="0" applyFont="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center" vertical="center"/>
    </xf>
    <xf numFmtId="183" fontId="0" fillId="0" borderId="10" xfId="0" applyNumberFormat="1" applyBorder="1" applyAlignment="1">
      <alignment horizontal="right" vertical="center"/>
    </xf>
    <xf numFmtId="183" fontId="0" fillId="0" borderId="10" xfId="0" applyNumberFormat="1" applyBorder="1" applyAlignment="1">
      <alignment horizontal="center" vertical="center"/>
    </xf>
    <xf numFmtId="181" fontId="3" fillId="33" borderId="0" xfId="0" applyNumberFormat="1" applyFont="1" applyFill="1" applyBorder="1" applyAlignment="1" applyProtection="1">
      <alignment vertical="center"/>
      <protection/>
    </xf>
    <xf numFmtId="183" fontId="0" fillId="0" borderId="10" xfId="0" applyNumberFormat="1" applyBorder="1" applyAlignment="1">
      <alignment/>
    </xf>
    <xf numFmtId="185" fontId="0" fillId="33" borderId="0" xfId="0" applyNumberFormat="1" applyFill="1" applyAlignment="1">
      <alignment horizontal="center"/>
    </xf>
    <xf numFmtId="185" fontId="0" fillId="0" borderId="0" xfId="0" applyNumberFormat="1" applyAlignment="1">
      <alignment horizontal="center"/>
    </xf>
    <xf numFmtId="185" fontId="0" fillId="0" borderId="10" xfId="0" applyNumberFormat="1" applyBorder="1" applyAlignment="1">
      <alignment horizontal="center"/>
    </xf>
    <xf numFmtId="185" fontId="0" fillId="0" borderId="10" xfId="0" applyNumberFormat="1" applyFont="1" applyBorder="1" applyAlignment="1">
      <alignment horizontal="center"/>
    </xf>
    <xf numFmtId="0" fontId="2" fillId="33" borderId="0" xfId="0" applyFont="1" applyFill="1" applyAlignment="1">
      <alignment horizontal="left" vertical="center" wrapText="1"/>
    </xf>
    <xf numFmtId="185" fontId="1" fillId="33" borderId="1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center" vertical="center" wrapText="1"/>
      <protection/>
    </xf>
    <xf numFmtId="0" fontId="8" fillId="0" borderId="0" xfId="0" applyFont="1" applyAlignment="1">
      <alignment/>
    </xf>
    <xf numFmtId="0" fontId="1" fillId="33" borderId="10" xfId="0" applyFont="1" applyFill="1" applyBorder="1" applyAlignment="1" applyProtection="1">
      <alignment horizontal="center" vertical="center" wrapText="1"/>
      <protection/>
    </xf>
    <xf numFmtId="49" fontId="1" fillId="33" borderId="17"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4" fontId="15" fillId="0" borderId="1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14" fillId="0" borderId="11" xfId="0" applyFont="1" applyBorder="1" applyAlignment="1" applyProtection="1">
      <alignment vertical="center"/>
      <protection/>
    </xf>
    <xf numFmtId="4" fontId="14" fillId="0" borderId="11" xfId="0" applyNumberFormat="1" applyFont="1" applyBorder="1" applyAlignment="1" applyProtection="1">
      <alignment horizontal="right" vertical="center"/>
      <protection/>
    </xf>
    <xf numFmtId="4" fontId="14" fillId="0" borderId="11" xfId="0" applyNumberFormat="1" applyFont="1" applyBorder="1" applyAlignment="1" applyProtection="1">
      <alignment horizontal="right" vertical="center" wrapText="1"/>
      <protection/>
    </xf>
    <xf numFmtId="0" fontId="14" fillId="0" borderId="18" xfId="0" applyFont="1" applyBorder="1" applyAlignment="1" applyProtection="1">
      <alignment vertical="center"/>
      <protection/>
    </xf>
    <xf numFmtId="0" fontId="13" fillId="0" borderId="10" xfId="0" applyFont="1" applyBorder="1" applyAlignment="1" applyProtection="1">
      <alignment/>
      <protection/>
    </xf>
    <xf numFmtId="0" fontId="13" fillId="33" borderId="0" xfId="0" applyFont="1" applyFill="1" applyBorder="1" applyAlignment="1" applyProtection="1">
      <alignment vertical="center"/>
      <protection/>
    </xf>
    <xf numFmtId="181" fontId="12" fillId="0" borderId="12" xfId="0" applyNumberFormat="1" applyFont="1" applyBorder="1" applyAlignment="1" applyProtection="1">
      <alignment horizontal="right" vertical="center" wrapText="1"/>
      <protection/>
    </xf>
    <xf numFmtId="181" fontId="12" fillId="0" borderId="0" xfId="0" applyNumberFormat="1" applyFont="1" applyBorder="1" applyAlignment="1" applyProtection="1">
      <alignment horizontal="right" vertical="center" wrapText="1"/>
      <protection/>
    </xf>
    <xf numFmtId="181" fontId="10" fillId="0" borderId="11" xfId="0" applyNumberFormat="1" applyFont="1" applyBorder="1" applyAlignment="1" applyProtection="1">
      <alignment horizontal="center" vertical="center" wrapText="1"/>
      <protection/>
    </xf>
    <xf numFmtId="0" fontId="15" fillId="0" borderId="11" xfId="0" applyFont="1" applyBorder="1" applyAlignment="1" applyProtection="1">
      <alignment vertical="center"/>
      <protection/>
    </xf>
    <xf numFmtId="4" fontId="15" fillId="0" borderId="11" xfId="0" applyNumberFormat="1" applyFont="1" applyBorder="1" applyAlignment="1" applyProtection="1">
      <alignment horizontal="right" vertical="center"/>
      <protection/>
    </xf>
    <xf numFmtId="0" fontId="13" fillId="0" borderId="11" xfId="0" applyFont="1" applyBorder="1" applyAlignment="1" applyProtection="1">
      <alignment vertical="center"/>
      <protection/>
    </xf>
    <xf numFmtId="4" fontId="13" fillId="0" borderId="11" xfId="0" applyNumberFormat="1" applyFont="1" applyBorder="1" applyAlignment="1" applyProtection="1">
      <alignment horizontal="right" vertical="center"/>
      <protection/>
    </xf>
    <xf numFmtId="0" fontId="13" fillId="0" borderId="12" xfId="0" applyFont="1" applyBorder="1" applyAlignment="1" applyProtection="1">
      <alignment/>
      <protection/>
    </xf>
    <xf numFmtId="0" fontId="13" fillId="33" borderId="12" xfId="0" applyFont="1" applyFill="1" applyBorder="1" applyAlignment="1" applyProtection="1">
      <alignment vertical="center"/>
      <protection/>
    </xf>
    <xf numFmtId="0" fontId="10" fillId="0" borderId="18" xfId="0" applyFont="1" applyBorder="1" applyAlignment="1" applyProtection="1">
      <alignment horizontal="center" vertical="center" wrapText="1"/>
      <protection/>
    </xf>
    <xf numFmtId="0" fontId="15" fillId="0" borderId="18" xfId="0" applyFont="1" applyBorder="1" applyAlignment="1" applyProtection="1">
      <alignment vertical="center"/>
      <protection/>
    </xf>
    <xf numFmtId="0" fontId="13" fillId="0" borderId="18" xfId="0" applyFont="1" applyBorder="1" applyAlignment="1" applyProtection="1">
      <alignment vertical="center"/>
      <protection/>
    </xf>
    <xf numFmtId="0" fontId="0" fillId="0" borderId="10" xfId="0" applyFont="1" applyBorder="1" applyAlignment="1">
      <alignment wrapText="1"/>
    </xf>
    <xf numFmtId="0" fontId="13" fillId="0" borderId="11" xfId="0" applyFont="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0" fontId="13" fillId="0" borderId="13" xfId="0" applyFont="1" applyBorder="1" applyAlignment="1" applyProtection="1">
      <alignment horizontal="center" vertical="center" wrapText="1"/>
      <protection/>
    </xf>
    <xf numFmtId="0" fontId="13" fillId="34" borderId="10" xfId="0" applyFont="1" applyFill="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0" fillId="0" borderId="0" xfId="0" applyAlignment="1">
      <alignment wrapText="1"/>
    </xf>
    <xf numFmtId="0" fontId="57" fillId="0" borderId="0" xfId="0" applyFont="1" applyAlignment="1">
      <alignment/>
    </xf>
    <xf numFmtId="0" fontId="1" fillId="0" borderId="10" xfId="0" applyFont="1" applyBorder="1" applyAlignment="1" applyProtection="1">
      <alignment horizontal="left" vertical="center" wrapText="1"/>
      <protection/>
    </xf>
    <xf numFmtId="0" fontId="1" fillId="0" borderId="11" xfId="0" applyFont="1" applyBorder="1" applyAlignment="1" applyProtection="1">
      <alignment horizontal="left" vertical="center" wrapText="1"/>
      <protection/>
    </xf>
    <xf numFmtId="183" fontId="1" fillId="33" borderId="14" xfId="0" applyNumberFormat="1" applyFont="1" applyFill="1" applyBorder="1" applyAlignment="1">
      <alignment vertical="center" shrinkToFit="1"/>
    </xf>
    <xf numFmtId="0" fontId="11" fillId="33" borderId="0" xfId="0" applyFont="1" applyFill="1" applyBorder="1" applyAlignment="1" applyProtection="1">
      <alignment horizontal="left"/>
      <protection/>
    </xf>
    <xf numFmtId="0" fontId="10" fillId="33" borderId="0" xfId="0" applyFont="1" applyFill="1" applyBorder="1" applyAlignment="1" applyProtection="1">
      <alignment horizontal="left" vertical="center"/>
      <protection/>
    </xf>
    <xf numFmtId="0" fontId="10" fillId="33" borderId="0" xfId="0" applyFont="1" applyFill="1" applyBorder="1" applyAlignment="1" applyProtection="1">
      <alignment horizontal="right" vertical="center"/>
      <protection/>
    </xf>
    <xf numFmtId="0" fontId="10" fillId="33" borderId="0" xfId="0"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center" vertical="center"/>
      <protection/>
    </xf>
    <xf numFmtId="49" fontId="10" fillId="33" borderId="13" xfId="0" applyNumberFormat="1"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0" borderId="11" xfId="0" applyFont="1" applyBorder="1" applyAlignment="1" applyProtection="1">
      <alignment vertical="center"/>
      <protection/>
    </xf>
    <xf numFmtId="4" fontId="10" fillId="0" borderId="11" xfId="0" applyNumberFormat="1" applyFont="1" applyBorder="1" applyAlignment="1" applyProtection="1">
      <alignment horizontal="right" vertical="center"/>
      <protection/>
    </xf>
    <xf numFmtId="4" fontId="10" fillId="0" borderId="11" xfId="0" applyNumberFormat="1" applyFont="1" applyBorder="1" applyAlignment="1" applyProtection="1">
      <alignment horizontal="right" vertical="center" wrapText="1"/>
      <protection/>
    </xf>
    <xf numFmtId="0" fontId="11" fillId="33" borderId="0" xfId="0" applyFont="1" applyFill="1" applyBorder="1" applyAlignment="1" applyProtection="1">
      <alignment horizontal="left" vertical="center"/>
      <protection/>
    </xf>
    <xf numFmtId="0" fontId="11" fillId="33" borderId="0" xfId="0" applyFont="1" applyFill="1" applyBorder="1" applyAlignment="1" applyProtection="1">
      <alignment horizontal="right" vertical="center"/>
      <protection/>
    </xf>
    <xf numFmtId="49" fontId="10" fillId="33" borderId="0" xfId="0" applyNumberFormat="1" applyFont="1" applyFill="1" applyBorder="1" applyAlignment="1" applyProtection="1">
      <alignment horizontal="right" vertical="center"/>
      <protection/>
    </xf>
    <xf numFmtId="49" fontId="10" fillId="33" borderId="19" xfId="0" applyNumberFormat="1" applyFont="1" applyFill="1" applyBorder="1" applyAlignment="1" applyProtection="1">
      <alignment horizontal="center" vertical="center"/>
      <protection/>
    </xf>
    <xf numFmtId="0" fontId="10" fillId="0" borderId="18" xfId="0" applyFont="1" applyBorder="1" applyAlignment="1" applyProtection="1">
      <alignment vertical="center"/>
      <protection/>
    </xf>
    <xf numFmtId="0" fontId="13" fillId="0" borderId="0" xfId="0"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183" fontId="9" fillId="33" borderId="10" xfId="0" applyNumberFormat="1" applyFont="1" applyFill="1" applyBorder="1" applyAlignment="1">
      <alignment horizontal="center" vertical="center" shrinkToFit="1"/>
    </xf>
    <xf numFmtId="183" fontId="1" fillId="33" borderId="10" xfId="0" applyNumberFormat="1" applyFont="1" applyFill="1" applyBorder="1" applyAlignment="1">
      <alignment horizontal="left" vertical="center" shrinkToFit="1"/>
    </xf>
    <xf numFmtId="4" fontId="10" fillId="0" borderId="11" xfId="0" applyNumberFormat="1" applyFont="1" applyBorder="1" applyAlignment="1" applyProtection="1">
      <alignment horizontal="right" vertical="center"/>
      <protection/>
    </xf>
    <xf numFmtId="0" fontId="11" fillId="33" borderId="0" xfId="0" applyFont="1" applyFill="1" applyBorder="1" applyAlignment="1" applyProtection="1">
      <alignment horizontal="left"/>
      <protection/>
    </xf>
    <xf numFmtId="0" fontId="10" fillId="33" borderId="0" xfId="0" applyFont="1" applyFill="1" applyBorder="1" applyAlignment="1" applyProtection="1">
      <alignment horizontal="left" vertical="center"/>
      <protection/>
    </xf>
    <xf numFmtId="0" fontId="10" fillId="33" borderId="0" xfId="0" applyFont="1" applyFill="1" applyBorder="1" applyAlignment="1" applyProtection="1">
      <alignment horizontal="right" vertical="center"/>
      <protection/>
    </xf>
    <xf numFmtId="0" fontId="10" fillId="33" borderId="12" xfId="0" applyFont="1" applyFill="1" applyBorder="1" applyAlignment="1" applyProtection="1">
      <alignment horizontal="left" vertical="center"/>
      <protection/>
    </xf>
    <xf numFmtId="0" fontId="11" fillId="33" borderId="12" xfId="0" applyFont="1" applyFill="1" applyBorder="1" applyAlignment="1" applyProtection="1">
      <alignment horizontal="left" vertical="center"/>
      <protection/>
    </xf>
    <xf numFmtId="0" fontId="11" fillId="33" borderId="12" xfId="0" applyFont="1" applyFill="1" applyBorder="1" applyAlignment="1" applyProtection="1">
      <alignment horizontal="right" vertical="center"/>
      <protection/>
    </xf>
    <xf numFmtId="49" fontId="10" fillId="33" borderId="12" xfId="0" applyNumberFormat="1" applyFont="1" applyFill="1" applyBorder="1" applyAlignment="1" applyProtection="1">
      <alignment horizontal="right" vertical="center"/>
      <protection/>
    </xf>
    <xf numFmtId="49" fontId="10" fillId="33" borderId="13" xfId="0" applyNumberFormat="1" applyFont="1" applyFill="1" applyBorder="1" applyAlignment="1" applyProtection="1">
      <alignment horizontal="center" vertical="center"/>
      <protection/>
    </xf>
    <xf numFmtId="49" fontId="10" fillId="33" borderId="13" xfId="0" applyNumberFormat="1" applyFont="1" applyFill="1" applyBorder="1" applyAlignment="1" applyProtection="1">
      <alignment horizontal="center" vertical="center" wrapText="1"/>
      <protection/>
    </xf>
    <xf numFmtId="0" fontId="14" fillId="0" borderId="11" xfId="0" applyFont="1" applyBorder="1" applyAlignment="1" applyProtection="1">
      <alignment vertical="center"/>
      <protection/>
    </xf>
    <xf numFmtId="4" fontId="14" fillId="0" borderId="11" xfId="0" applyNumberFormat="1" applyFont="1" applyBorder="1" applyAlignment="1" applyProtection="1">
      <alignment horizontal="right" vertical="center"/>
      <protection/>
    </xf>
    <xf numFmtId="4" fontId="14" fillId="0" borderId="11" xfId="0" applyNumberFormat="1" applyFont="1" applyBorder="1" applyAlignment="1" applyProtection="1">
      <alignment horizontal="right" vertical="center" wrapText="1"/>
      <protection/>
    </xf>
    <xf numFmtId="0" fontId="10" fillId="0" borderId="11" xfId="0" applyFont="1" applyBorder="1" applyAlignment="1" applyProtection="1">
      <alignment vertical="center"/>
      <protection/>
    </xf>
    <xf numFmtId="4" fontId="10" fillId="0" borderId="11" xfId="0" applyNumberFormat="1" applyFont="1" applyBorder="1" applyAlignment="1" applyProtection="1">
      <alignment horizontal="right" vertical="center" wrapText="1"/>
      <protection/>
    </xf>
    <xf numFmtId="181" fontId="12" fillId="0" borderId="12" xfId="0" applyNumberFormat="1" applyFont="1" applyBorder="1" applyAlignment="1" applyProtection="1">
      <alignment horizontal="right" vertical="center" wrapText="1"/>
      <protection/>
    </xf>
    <xf numFmtId="181" fontId="12" fillId="0" borderId="0" xfId="0" applyNumberFormat="1" applyFont="1" applyBorder="1" applyAlignment="1" applyProtection="1">
      <alignment horizontal="right" vertical="center" wrapText="1"/>
      <protection/>
    </xf>
    <xf numFmtId="181" fontId="10" fillId="0" borderId="11" xfId="0" applyNumberFormat="1"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9" fillId="0" borderId="0" xfId="0" applyFont="1" applyBorder="1" applyAlignment="1" applyProtection="1">
      <alignment horizontal="left" vertical="center"/>
      <protection/>
    </xf>
    <xf numFmtId="0" fontId="1" fillId="0" borderId="0" xfId="0" applyFont="1" applyBorder="1" applyAlignment="1" applyProtection="1">
      <alignment horizontal="right"/>
      <protection/>
    </xf>
    <xf numFmtId="0" fontId="10"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wrapText="1"/>
      <protection/>
    </xf>
    <xf numFmtId="186" fontId="13" fillId="0" borderId="11" xfId="0" applyNumberFormat="1" applyFont="1" applyBorder="1" applyAlignment="1" applyProtection="1">
      <alignment horizontal="right" vertical="center"/>
      <protection/>
    </xf>
    <xf numFmtId="186" fontId="1" fillId="0" borderId="11" xfId="0" applyNumberFormat="1" applyFont="1" applyBorder="1" applyAlignment="1" applyProtection="1">
      <alignment horizontal="right" vertical="center" wrapText="1"/>
      <protection/>
    </xf>
    <xf numFmtId="0" fontId="1" fillId="33" borderId="11" xfId="0" applyFont="1" applyFill="1" applyBorder="1" applyAlignment="1" applyProtection="1">
      <alignment horizontal="center" vertical="center"/>
      <protection/>
    </xf>
    <xf numFmtId="0" fontId="0" fillId="0" borderId="0" xfId="0" applyBorder="1" applyAlignment="1">
      <alignment wrapText="1"/>
    </xf>
    <xf numFmtId="0" fontId="0" fillId="0" borderId="0" xfId="0" applyBorder="1" applyAlignment="1">
      <alignment/>
    </xf>
    <xf numFmtId="181" fontId="3" fillId="33" borderId="20" xfId="0" applyNumberFormat="1" applyFont="1" applyFill="1" applyBorder="1" applyAlignment="1" applyProtection="1">
      <alignment horizontal="center" vertical="center"/>
      <protection/>
    </xf>
    <xf numFmtId="181" fontId="3" fillId="33" borderId="20" xfId="0" applyNumberFormat="1" applyFont="1" applyFill="1" applyBorder="1" applyAlignment="1" applyProtection="1">
      <alignment horizontal="center" vertical="center"/>
      <protection/>
    </xf>
    <xf numFmtId="181" fontId="3" fillId="33" borderId="20" xfId="0" applyNumberFormat="1" applyFont="1" applyFill="1" applyBorder="1" applyAlignment="1" applyProtection="1">
      <alignment horizontal="center" vertical="center" wrapText="1"/>
      <protection/>
    </xf>
    <xf numFmtId="0" fontId="0" fillId="0" borderId="20" xfId="0" applyBorder="1" applyAlignment="1">
      <alignment horizontal="center"/>
    </xf>
    <xf numFmtId="0" fontId="0" fillId="0" borderId="17" xfId="0" applyBorder="1" applyAlignment="1">
      <alignment horizontal="center" vertical="center"/>
    </xf>
    <xf numFmtId="0" fontId="0" fillId="0" borderId="21" xfId="0" applyBorder="1" applyAlignment="1">
      <alignment horizontal="center" vertical="center"/>
    </xf>
    <xf numFmtId="0" fontId="13" fillId="0" borderId="21" xfId="0" applyFont="1" applyBorder="1" applyAlignment="1" applyProtection="1">
      <alignment horizontal="left" vertical="center" wrapText="1"/>
      <protection/>
    </xf>
    <xf numFmtId="0" fontId="13" fillId="0" borderId="22"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23" xfId="0" applyFont="1" applyBorder="1" applyAlignment="1" applyProtection="1">
      <alignment horizontal="center" vertical="center" wrapText="1"/>
      <protection/>
    </xf>
    <xf numFmtId="0" fontId="13" fillId="0" borderId="23" xfId="0" applyFont="1" applyBorder="1" applyAlignment="1" applyProtection="1">
      <alignment horizontal="left" vertical="center" wrapText="1"/>
      <protection/>
    </xf>
    <xf numFmtId="0" fontId="17" fillId="0" borderId="23" xfId="0" applyFont="1" applyBorder="1" applyAlignment="1" applyProtection="1">
      <alignment horizontal="left" vertical="center" wrapText="1"/>
      <protection/>
    </xf>
    <xf numFmtId="0" fontId="0" fillId="0" borderId="24" xfId="0" applyBorder="1" applyAlignment="1">
      <alignment horizontal="center" vertical="center"/>
    </xf>
    <xf numFmtId="0" fontId="16" fillId="34" borderId="21" xfId="0" applyFont="1" applyFill="1" applyBorder="1" applyAlignment="1" applyProtection="1">
      <alignment horizontal="left" vertical="center" wrapText="1"/>
      <protection/>
    </xf>
    <xf numFmtId="0" fontId="16" fillId="0" borderId="22" xfId="0" applyFont="1" applyBorder="1" applyAlignment="1" applyProtection="1">
      <alignment horizontal="center" vertical="center" wrapText="1"/>
      <protection/>
    </xf>
    <xf numFmtId="0" fontId="1" fillId="0" borderId="16" xfId="0" applyFont="1" applyBorder="1" applyAlignment="1" applyProtection="1">
      <alignment horizontal="left" vertical="center" wrapText="1"/>
      <protection/>
    </xf>
    <xf numFmtId="4" fontId="10" fillId="0" borderId="11" xfId="41" applyNumberFormat="1" applyFont="1" applyBorder="1" applyAlignment="1" applyProtection="1">
      <alignment horizontal="right" vertical="center" wrapText="1"/>
      <protection/>
    </xf>
    <xf numFmtId="4" fontId="15" fillId="0" borderId="10" xfId="0" applyNumberFormat="1" applyFont="1" applyFill="1" applyBorder="1" applyAlignment="1" applyProtection="1">
      <alignment horizontal="right" vertical="center"/>
      <protection/>
    </xf>
    <xf numFmtId="4" fontId="14" fillId="0" borderId="11" xfId="0" applyNumberFormat="1" applyFont="1" applyBorder="1" applyAlignment="1" applyProtection="1">
      <alignment horizontal="right" vertical="center"/>
      <protection/>
    </xf>
    <xf numFmtId="4" fontId="14" fillId="0" borderId="11" xfId="0" applyNumberFormat="1" applyFont="1" applyBorder="1" applyAlignment="1" applyProtection="1">
      <alignment horizontal="right" vertical="center" wrapText="1"/>
      <protection/>
    </xf>
    <xf numFmtId="183" fontId="8" fillId="33" borderId="25" xfId="0" applyNumberFormat="1" applyFont="1" applyFill="1" applyBorder="1" applyAlignment="1">
      <alignment horizontal="left" vertical="center"/>
    </xf>
    <xf numFmtId="0" fontId="1" fillId="0" borderId="10" xfId="0" applyFont="1" applyBorder="1" applyAlignment="1" applyProtection="1">
      <alignment horizontal="left" vertical="center" wrapText="1"/>
      <protection/>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183" fontId="1" fillId="33" borderId="11"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0" fontId="10" fillId="0" borderId="26"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49" fontId="10" fillId="33" borderId="16" xfId="0" applyNumberFormat="1" applyFont="1" applyFill="1" applyBorder="1" applyAlignment="1" applyProtection="1">
      <alignment horizontal="center" vertical="center"/>
      <protection/>
    </xf>
    <xf numFmtId="49" fontId="10" fillId="33" borderId="13" xfId="0" applyNumberFormat="1" applyFont="1" applyFill="1" applyBorder="1" applyAlignment="1" applyProtection="1">
      <alignment horizontal="center" vertical="center"/>
      <protection/>
    </xf>
    <xf numFmtId="49" fontId="10" fillId="33" borderId="27" xfId="0" applyNumberFormat="1" applyFont="1" applyFill="1" applyBorder="1" applyAlignment="1" applyProtection="1">
      <alignment horizontal="center" vertical="center" wrapText="1"/>
      <protection/>
    </xf>
    <xf numFmtId="49" fontId="10" fillId="33" borderId="26" xfId="0" applyNumberFormat="1"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183" fontId="1" fillId="33" borderId="11" xfId="0" applyNumberFormat="1" applyFont="1" applyFill="1" applyBorder="1" applyAlignment="1">
      <alignment horizontal="center" vertical="center" shrinkToFit="1"/>
    </xf>
    <xf numFmtId="0" fontId="10" fillId="33" borderId="28" xfId="0" applyFont="1" applyFill="1" applyBorder="1" applyAlignment="1" applyProtection="1">
      <alignment horizontal="center" vertical="center"/>
      <protection/>
    </xf>
    <xf numFmtId="0" fontId="10" fillId="33" borderId="29"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xf>
    <xf numFmtId="183" fontId="10" fillId="33" borderId="13" xfId="0" applyNumberFormat="1" applyFont="1" applyFill="1" applyBorder="1" applyAlignment="1">
      <alignment horizontal="center" vertical="center" shrinkToFit="1"/>
    </xf>
    <xf numFmtId="183" fontId="10" fillId="33" borderId="22" xfId="0" applyNumberFormat="1" applyFont="1" applyFill="1" applyBorder="1" applyAlignment="1">
      <alignment horizontal="center" vertical="center" shrinkToFit="1"/>
    </xf>
    <xf numFmtId="49" fontId="3" fillId="0" borderId="0" xfId="0" applyNumberFormat="1" applyFont="1" applyFill="1" applyBorder="1" applyAlignment="1" applyProtection="1">
      <alignment horizontal="center" vertical="center"/>
      <protection/>
    </xf>
    <xf numFmtId="49" fontId="10" fillId="33" borderId="11" xfId="0" applyNumberFormat="1" applyFont="1" applyFill="1" applyBorder="1" applyAlignment="1" applyProtection="1">
      <alignment horizontal="center" vertical="center"/>
      <protection/>
    </xf>
    <xf numFmtId="49" fontId="10" fillId="33" borderId="14" xfId="0" applyNumberFormat="1" applyFont="1" applyFill="1" applyBorder="1" applyAlignment="1" applyProtection="1">
      <alignment horizontal="center" vertical="center" wrapText="1"/>
      <protection/>
    </xf>
    <xf numFmtId="49" fontId="10" fillId="33" borderId="18"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center" vertical="center" wrapText="1"/>
      <protection/>
    </xf>
    <xf numFmtId="49" fontId="10" fillId="33" borderId="13" xfId="0" applyNumberFormat="1" applyFont="1" applyFill="1" applyBorder="1" applyAlignment="1" applyProtection="1">
      <alignment horizontal="center" vertical="center"/>
      <protection/>
    </xf>
    <xf numFmtId="181" fontId="3" fillId="0" borderId="0" xfId="0" applyNumberFormat="1" applyFont="1" applyFill="1" applyBorder="1" applyAlignment="1" applyProtection="1">
      <alignment horizontal="center" vertical="center"/>
      <protection/>
    </xf>
    <xf numFmtId="181" fontId="3" fillId="0" borderId="0" xfId="0" applyNumberFormat="1" applyFont="1" applyFill="1" applyBorder="1" applyAlignment="1" applyProtection="1">
      <alignment horizontal="center" vertical="center"/>
      <protection/>
    </xf>
    <xf numFmtId="0" fontId="10" fillId="0" borderId="10" xfId="0" applyFont="1" applyBorder="1" applyAlignment="1" applyProtection="1">
      <alignment horizontal="center" vertical="center"/>
      <protection/>
    </xf>
    <xf numFmtId="181" fontId="10" fillId="0" borderId="18" xfId="0" applyNumberFormat="1" applyFont="1" applyBorder="1" applyAlignment="1" applyProtection="1">
      <alignment horizontal="center" vertical="center" wrapText="1"/>
      <protection/>
    </xf>
    <xf numFmtId="181" fontId="10" fillId="0" borderId="11" xfId="0" applyNumberFormat="1" applyFont="1" applyBorder="1" applyAlignment="1" applyProtection="1">
      <alignment horizontal="center" vertical="center" wrapText="1"/>
      <protection/>
    </xf>
    <xf numFmtId="181" fontId="10" fillId="0" borderId="13" xfId="0" applyNumberFormat="1" applyFont="1" applyBorder="1" applyAlignment="1" applyProtection="1">
      <alignment horizontal="center" vertical="center" wrapText="1"/>
      <protection/>
    </xf>
    <xf numFmtId="181" fontId="10" fillId="0" borderId="16" xfId="0" applyNumberFormat="1" applyFont="1" applyBorder="1" applyAlignment="1" applyProtection="1">
      <alignment horizontal="center" vertical="center" wrapText="1"/>
      <protection/>
    </xf>
    <xf numFmtId="0" fontId="9" fillId="0" borderId="31"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181" fontId="10" fillId="0" borderId="11" xfId="0" applyNumberFormat="1" applyFont="1" applyBorder="1" applyAlignment="1" applyProtection="1">
      <alignment horizontal="center" vertical="center" wrapText="1"/>
      <protection/>
    </xf>
    <xf numFmtId="181" fontId="10" fillId="0" borderId="13" xfId="0" applyNumberFormat="1" applyFont="1" applyBorder="1" applyAlignment="1" applyProtection="1">
      <alignment horizontal="center" vertical="center" wrapText="1"/>
      <protection/>
    </xf>
    <xf numFmtId="181" fontId="10" fillId="0" borderId="16" xfId="0" applyNumberFormat="1" applyFont="1" applyBorder="1" applyAlignment="1" applyProtection="1">
      <alignment horizontal="center" vertical="center" wrapText="1"/>
      <protection/>
    </xf>
    <xf numFmtId="0" fontId="9" fillId="0" borderId="14"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181" fontId="14" fillId="33" borderId="0" xfId="0" applyNumberFormat="1" applyFont="1" applyFill="1" applyBorder="1" applyAlignment="1" applyProtection="1">
      <alignment horizontal="center" vertical="center"/>
      <protection/>
    </xf>
    <xf numFmtId="181" fontId="14" fillId="33" borderId="0" xfId="0" applyNumberFormat="1" applyFont="1" applyFill="1" applyBorder="1" applyAlignment="1" applyProtection="1">
      <alignment horizontal="center" vertical="center"/>
      <protection/>
    </xf>
    <xf numFmtId="180" fontId="1" fillId="33" borderId="10" xfId="0" applyNumberFormat="1" applyFont="1" applyFill="1" applyBorder="1" applyAlignment="1" applyProtection="1">
      <alignment horizontal="center" vertical="center" wrapText="1"/>
      <protection/>
    </xf>
    <xf numFmtId="180" fontId="1" fillId="33" borderId="17" xfId="0" applyNumberFormat="1" applyFont="1" applyFill="1" applyBorder="1" applyAlignment="1" applyProtection="1">
      <alignment horizontal="center" vertical="center" wrapText="1"/>
      <protection/>
    </xf>
    <xf numFmtId="180" fontId="1" fillId="33" borderId="21"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181" fontId="18"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0" fontId="2" fillId="33" borderId="0" xfId="0" applyFont="1" applyFill="1" applyBorder="1" applyAlignment="1">
      <alignment horizontal="left" vertical="center" wrapText="1"/>
    </xf>
    <xf numFmtId="0" fontId="2" fillId="33" borderId="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B6" sqref="B6"/>
    </sheetView>
  </sheetViews>
  <sheetFormatPr defaultColWidth="9.00390625" defaultRowHeight="28.5" customHeight="1"/>
  <cols>
    <col min="1" max="4" width="28.625" style="12" customWidth="1"/>
    <col min="5" max="16384" width="9.00390625" style="12" customWidth="1"/>
  </cols>
  <sheetData>
    <row r="1" spans="1:5" ht="28.5" customHeight="1">
      <c r="A1" s="21" t="s">
        <v>0</v>
      </c>
      <c r="B1" s="22"/>
      <c r="C1" s="13"/>
      <c r="D1" s="20"/>
      <c r="E1" s="12" t="s">
        <v>1</v>
      </c>
    </row>
    <row r="2" spans="1:4" ht="28.5" customHeight="1">
      <c r="A2" s="160" t="s">
        <v>172</v>
      </c>
      <c r="B2" s="161"/>
      <c r="C2" s="161"/>
      <c r="D2" s="161"/>
    </row>
    <row r="3" spans="1:4" ht="28.5" customHeight="1">
      <c r="A3" s="14"/>
      <c r="B3" s="14"/>
      <c r="C3" s="14"/>
      <c r="D3" s="15" t="s">
        <v>2</v>
      </c>
    </row>
    <row r="4" spans="1:4" ht="28.5" customHeight="1">
      <c r="A4" s="162" t="s">
        <v>3</v>
      </c>
      <c r="B4" s="162"/>
      <c r="C4" s="162" t="s">
        <v>4</v>
      </c>
      <c r="D4" s="162"/>
    </row>
    <row r="5" spans="1:4" ht="28.5" customHeight="1">
      <c r="A5" s="16" t="s">
        <v>5</v>
      </c>
      <c r="B5" s="16" t="s">
        <v>6</v>
      </c>
      <c r="C5" s="16" t="s">
        <v>5</v>
      </c>
      <c r="D5" s="17" t="s">
        <v>7</v>
      </c>
    </row>
    <row r="6" spans="1:4" ht="28.5" customHeight="1">
      <c r="A6" s="24" t="s">
        <v>8</v>
      </c>
      <c r="B6" s="33">
        <v>70377297.53</v>
      </c>
      <c r="C6" s="34" t="s">
        <v>9</v>
      </c>
      <c r="D6" s="35">
        <v>70377297.53</v>
      </c>
    </row>
    <row r="7" spans="1:4" ht="28.5" customHeight="1">
      <c r="A7" s="24" t="s">
        <v>10</v>
      </c>
      <c r="B7" s="31"/>
      <c r="C7" s="24"/>
      <c r="D7" s="36"/>
    </row>
    <row r="8" spans="1:4" ht="28.5" customHeight="1">
      <c r="A8" s="24" t="s">
        <v>11</v>
      </c>
      <c r="B8" s="31"/>
      <c r="C8" s="24" t="s">
        <v>12</v>
      </c>
      <c r="D8" s="31"/>
    </row>
    <row r="9" spans="1:4" ht="28.5" customHeight="1">
      <c r="A9" s="32" t="s">
        <v>13</v>
      </c>
      <c r="B9" s="57">
        <v>70377297.53</v>
      </c>
      <c r="C9" s="32" t="s">
        <v>14</v>
      </c>
      <c r="D9" s="57">
        <v>70377297.53</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rgb="FFFFC000"/>
  </sheetPr>
  <dimension ref="A1:G15"/>
  <sheetViews>
    <sheetView zoomScalePageLayoutView="0" workbookViewId="0" topLeftCell="A1">
      <selection activeCell="I14" sqref="I14"/>
    </sheetView>
  </sheetViews>
  <sheetFormatPr defaultColWidth="9.00390625" defaultRowHeight="28.5" customHeight="1"/>
  <cols>
    <col min="1" max="3" width="5.625" style="2" customWidth="1"/>
    <col min="4" max="4" width="28.75390625" style="2" customWidth="1"/>
    <col min="5" max="5" width="43.00390625" style="2" customWidth="1"/>
    <col min="6" max="7" width="14.50390625" style="2" customWidth="1"/>
    <col min="8" max="16384" width="9.00390625" style="2" customWidth="1"/>
  </cols>
  <sheetData>
    <row r="1" spans="1:3" ht="28.5" customHeight="1">
      <c r="A1" s="213" t="s">
        <v>89</v>
      </c>
      <c r="B1" s="213"/>
      <c r="C1" s="213"/>
    </row>
    <row r="2" spans="1:7" ht="28.5" customHeight="1">
      <c r="A2" s="214" t="s">
        <v>352</v>
      </c>
      <c r="B2" s="214"/>
      <c r="C2" s="214"/>
      <c r="D2" s="214"/>
      <c r="E2" s="214"/>
      <c r="F2" s="3"/>
      <c r="G2" s="3"/>
    </row>
    <row r="3" ht="28.5" customHeight="1">
      <c r="E3" s="4" t="s">
        <v>2</v>
      </c>
    </row>
    <row r="4" spans="1:5" s="1" customFormat="1" ht="28.5" customHeight="1">
      <c r="A4" s="210" t="s">
        <v>58</v>
      </c>
      <c r="B4" s="210"/>
      <c r="C4" s="210"/>
      <c r="D4" s="210" t="s">
        <v>59</v>
      </c>
      <c r="E4" s="211" t="s">
        <v>60</v>
      </c>
    </row>
    <row r="5" spans="1:5" s="1" customFormat="1" ht="28.5" customHeight="1">
      <c r="A5" s="5" t="s">
        <v>63</v>
      </c>
      <c r="B5" s="5" t="s">
        <v>64</v>
      </c>
      <c r="C5" s="5" t="s">
        <v>65</v>
      </c>
      <c r="D5" s="210"/>
      <c r="E5" s="212"/>
    </row>
    <row r="6" spans="1:5" s="1" customFormat="1" ht="28.5" customHeight="1">
      <c r="A6" s="6"/>
      <c r="B6" s="6"/>
      <c r="C6" s="6"/>
      <c r="D6" s="7" t="s">
        <v>71</v>
      </c>
      <c r="E6" s="8">
        <f>SUM(E7:E15)</f>
        <v>0</v>
      </c>
    </row>
    <row r="7" spans="1:5" s="1" customFormat="1" ht="28.5" customHeight="1">
      <c r="A7" s="9"/>
      <c r="B7" s="9"/>
      <c r="C7" s="9"/>
      <c r="D7" s="9"/>
      <c r="E7" s="9"/>
    </row>
    <row r="8" spans="1:5" s="1" customFormat="1" ht="28.5" customHeight="1">
      <c r="A8" s="9"/>
      <c r="B8" s="9"/>
      <c r="C8" s="9"/>
      <c r="D8" s="9"/>
      <c r="E8" s="9"/>
    </row>
    <row r="9" spans="1:5" s="1" customFormat="1" ht="28.5" customHeight="1">
      <c r="A9" s="9"/>
      <c r="B9" s="9"/>
      <c r="C9" s="9"/>
      <c r="D9" s="9"/>
      <c r="E9" s="9"/>
    </row>
    <row r="10" spans="1:5" s="1" customFormat="1" ht="28.5" customHeight="1">
      <c r="A10" s="9"/>
      <c r="B10" s="9"/>
      <c r="C10" s="9"/>
      <c r="D10" s="9"/>
      <c r="E10" s="9"/>
    </row>
    <row r="11" spans="1:5" s="1" customFormat="1" ht="28.5" customHeight="1">
      <c r="A11" s="9"/>
      <c r="B11" s="9"/>
      <c r="C11" s="9"/>
      <c r="D11" s="9"/>
      <c r="E11" s="9"/>
    </row>
    <row r="12" spans="1:5" s="1" customFormat="1" ht="28.5" customHeight="1">
      <c r="A12" s="9"/>
      <c r="B12" s="9"/>
      <c r="C12" s="9"/>
      <c r="D12" s="9"/>
      <c r="E12" s="9"/>
    </row>
    <row r="13" spans="1:5" s="1" customFormat="1" ht="28.5" customHeight="1">
      <c r="A13" s="9"/>
      <c r="B13" s="9"/>
      <c r="C13" s="9"/>
      <c r="D13" s="9"/>
      <c r="E13" s="9"/>
    </row>
    <row r="14" spans="1:5" s="1" customFormat="1" ht="28.5" customHeight="1">
      <c r="A14" s="9"/>
      <c r="B14" s="9"/>
      <c r="C14" s="9"/>
      <c r="D14" s="9"/>
      <c r="E14" s="9"/>
    </row>
    <row r="15" spans="1:5" s="1" customFormat="1" ht="28.5" customHeight="1">
      <c r="A15" s="9"/>
      <c r="B15" s="9"/>
      <c r="C15" s="9"/>
      <c r="D15" s="9"/>
      <c r="E15" s="9"/>
    </row>
  </sheetData>
  <sheetProtection/>
  <mergeCells count="5">
    <mergeCell ref="A1:C1"/>
    <mergeCell ref="A2:E2"/>
    <mergeCell ref="A4:C4"/>
    <mergeCell ref="D4:D5"/>
    <mergeCell ref="E4:E5"/>
  </mergeCells>
  <printOptions horizontalCentered="1"/>
  <pageMargins left="0.31" right="0.31" top="0.35" bottom="0.35" header="0.31" footer="0.31"/>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7"/>
  <sheetViews>
    <sheetView zoomScalePageLayoutView="0" workbookViewId="0" topLeftCell="A1">
      <selection activeCell="A2" sqref="A2:F2"/>
    </sheetView>
  </sheetViews>
  <sheetFormatPr defaultColWidth="9.00390625" defaultRowHeight="14.25"/>
  <cols>
    <col min="1" max="1" width="13.875" style="37" customWidth="1"/>
    <col min="2" max="2" width="16.00390625" style="0" customWidth="1"/>
    <col min="3" max="3" width="17.875" style="0" customWidth="1"/>
    <col min="4" max="4" width="18.25390625" style="0" customWidth="1"/>
    <col min="5" max="5" width="17.125" style="0" customWidth="1"/>
    <col min="6" max="6" width="19.125" style="0" customWidth="1"/>
  </cols>
  <sheetData>
    <row r="1" spans="1:3" s="2" customFormat="1" ht="27" customHeight="1">
      <c r="A1" s="213" t="s">
        <v>97</v>
      </c>
      <c r="B1" s="213"/>
      <c r="C1" s="213"/>
    </row>
    <row r="2" spans="1:6" s="2" customFormat="1" ht="27" customHeight="1">
      <c r="A2" s="215" t="s">
        <v>236</v>
      </c>
      <c r="B2" s="216"/>
      <c r="C2" s="217"/>
      <c r="D2" s="217"/>
      <c r="E2" s="217"/>
      <c r="F2" s="217"/>
    </row>
    <row r="3" ht="27" customHeight="1">
      <c r="F3" s="38" t="s">
        <v>100</v>
      </c>
    </row>
    <row r="4" spans="1:6" s="52" customFormat="1" ht="27" customHeight="1">
      <c r="A4" s="54" t="s">
        <v>94</v>
      </c>
      <c r="B4" s="54" t="s">
        <v>95</v>
      </c>
      <c r="C4" s="54" t="s">
        <v>96</v>
      </c>
      <c r="D4" s="55" t="s">
        <v>99</v>
      </c>
      <c r="E4" s="55" t="s">
        <v>91</v>
      </c>
      <c r="F4" s="55" t="s">
        <v>93</v>
      </c>
    </row>
    <row r="5" spans="1:6" ht="27" customHeight="1">
      <c r="A5" s="39">
        <v>1</v>
      </c>
      <c r="B5" s="39"/>
      <c r="C5" s="39"/>
      <c r="D5" s="41">
        <f>E5+F5</f>
        <v>0</v>
      </c>
      <c r="E5" s="42"/>
      <c r="F5" s="42"/>
    </row>
    <row r="6" spans="1:6" ht="27" customHeight="1">
      <c r="A6" s="39">
        <v>2</v>
      </c>
      <c r="B6" s="39"/>
      <c r="C6" s="39"/>
      <c r="D6" s="41">
        <f>E6+F6</f>
        <v>0</v>
      </c>
      <c r="E6" s="42"/>
      <c r="F6" s="42"/>
    </row>
    <row r="7" spans="1:6" ht="27" customHeight="1">
      <c r="A7" s="39">
        <v>3</v>
      </c>
      <c r="B7" s="39"/>
      <c r="C7" s="39"/>
      <c r="D7" s="41">
        <f>E7+F7</f>
        <v>0</v>
      </c>
      <c r="E7" s="42"/>
      <c r="F7" s="42"/>
    </row>
    <row r="8" spans="1:6" ht="27" customHeight="1">
      <c r="A8" s="40" t="s">
        <v>98</v>
      </c>
      <c r="B8" s="39"/>
      <c r="C8" s="39"/>
      <c r="D8" s="41">
        <f>E8+F8</f>
        <v>0</v>
      </c>
      <c r="E8" s="42"/>
      <c r="F8" s="42"/>
    </row>
    <row r="9" ht="27" customHeight="1">
      <c r="A9"/>
    </row>
    <row r="10" ht="27" customHeight="1">
      <c r="A10"/>
    </row>
    <row r="11" ht="27" customHeight="1">
      <c r="A11"/>
    </row>
    <row r="12" ht="27" customHeight="1">
      <c r="A12"/>
    </row>
    <row r="13" ht="27" customHeight="1">
      <c r="A13"/>
    </row>
    <row r="14" ht="27" customHeight="1">
      <c r="A14"/>
    </row>
    <row r="15" ht="27" customHeight="1">
      <c r="A15"/>
    </row>
    <row r="16" ht="27" customHeight="1">
      <c r="A16"/>
    </row>
    <row r="17" ht="14.25">
      <c r="A17"/>
    </row>
  </sheetData>
  <sheetProtection/>
  <mergeCells count="2">
    <mergeCell ref="A1:C1"/>
    <mergeCell ref="A2:F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2"/>
  <sheetViews>
    <sheetView zoomScalePageLayoutView="0" workbookViewId="0" topLeftCell="A1">
      <selection activeCell="E27" sqref="E27"/>
    </sheetView>
  </sheetViews>
  <sheetFormatPr defaultColWidth="9.00390625" defaultRowHeight="14.25"/>
  <cols>
    <col min="1" max="1" width="8.625" style="46" customWidth="1"/>
    <col min="2" max="2" width="15.625" style="0" customWidth="1"/>
    <col min="3" max="3" width="16.75390625" style="0" customWidth="1"/>
    <col min="4" max="4" width="14.375" style="0" customWidth="1"/>
    <col min="5" max="5" width="13.875" style="0" customWidth="1"/>
    <col min="6" max="6" width="14.625" style="0" customWidth="1"/>
    <col min="7" max="7" width="14.75390625" style="0" customWidth="1"/>
    <col min="8" max="8" width="20.125" style="0" customWidth="1"/>
  </cols>
  <sheetData>
    <row r="1" spans="1:3" s="2" customFormat="1" ht="27" customHeight="1">
      <c r="A1" s="49" t="s">
        <v>101</v>
      </c>
      <c r="B1" s="49"/>
      <c r="C1" s="49"/>
    </row>
    <row r="2" spans="1:10" s="2" customFormat="1" ht="27" customHeight="1">
      <c r="A2" s="45"/>
      <c r="B2" s="215" t="s">
        <v>237</v>
      </c>
      <c r="C2" s="218"/>
      <c r="D2" s="218"/>
      <c r="E2" s="218"/>
      <c r="F2" s="218"/>
      <c r="G2" s="218"/>
      <c r="H2" s="218"/>
      <c r="I2" s="43"/>
      <c r="J2" s="43"/>
    </row>
    <row r="3" spans="2:8" ht="27" customHeight="1">
      <c r="B3" s="37"/>
      <c r="H3" s="38" t="s">
        <v>100</v>
      </c>
    </row>
    <row r="5" spans="1:8" s="52" customFormat="1" ht="27" customHeight="1">
      <c r="A5" s="50" t="s">
        <v>94</v>
      </c>
      <c r="B5" s="51" t="s">
        <v>105</v>
      </c>
      <c r="C5" s="51" t="s">
        <v>106</v>
      </c>
      <c r="D5" s="51" t="s">
        <v>107</v>
      </c>
      <c r="E5" s="51" t="s">
        <v>108</v>
      </c>
      <c r="F5" s="51" t="s">
        <v>104</v>
      </c>
      <c r="G5" s="51" t="s">
        <v>102</v>
      </c>
      <c r="H5" s="51" t="s">
        <v>103</v>
      </c>
    </row>
    <row r="6" spans="1:8" ht="14.25">
      <c r="A6" s="47">
        <v>1</v>
      </c>
      <c r="B6" s="44"/>
      <c r="C6" s="44"/>
      <c r="D6" s="44"/>
      <c r="E6" s="44"/>
      <c r="F6" s="44"/>
      <c r="G6" s="44"/>
      <c r="H6" s="44"/>
    </row>
    <row r="7" spans="1:8" ht="14.25">
      <c r="A7" s="47">
        <v>2</v>
      </c>
      <c r="B7" s="44"/>
      <c r="C7" s="44"/>
      <c r="D7" s="44"/>
      <c r="E7" s="44"/>
      <c r="F7" s="44"/>
      <c r="G7" s="44"/>
      <c r="H7" s="44"/>
    </row>
    <row r="8" spans="1:8" ht="14.25">
      <c r="A8" s="47">
        <v>3</v>
      </c>
      <c r="B8" s="44"/>
      <c r="C8" s="44"/>
      <c r="D8" s="44"/>
      <c r="E8" s="44"/>
      <c r="F8" s="44"/>
      <c r="G8" s="44"/>
      <c r="H8" s="44"/>
    </row>
    <row r="9" spans="1:8" ht="14.25">
      <c r="A9" s="48" t="s">
        <v>109</v>
      </c>
      <c r="B9" s="44"/>
      <c r="C9" s="44"/>
      <c r="D9" s="44"/>
      <c r="E9" s="44"/>
      <c r="F9" s="44"/>
      <c r="G9" s="44"/>
      <c r="H9" s="44"/>
    </row>
    <row r="10" spans="1:8" ht="14.25">
      <c r="A10" s="47"/>
      <c r="B10" s="44"/>
      <c r="C10" s="44"/>
      <c r="D10" s="44"/>
      <c r="E10" s="44"/>
      <c r="F10" s="44"/>
      <c r="G10" s="44"/>
      <c r="H10" s="44"/>
    </row>
    <row r="11" spans="1:8" ht="14.25">
      <c r="A11" s="47"/>
      <c r="B11" s="44"/>
      <c r="C11" s="44"/>
      <c r="D11" s="44"/>
      <c r="E11" s="44"/>
      <c r="F11" s="44"/>
      <c r="G11" s="44"/>
      <c r="H11" s="44"/>
    </row>
    <row r="12" spans="1:8" ht="14.25">
      <c r="A12" s="47"/>
      <c r="B12" s="44"/>
      <c r="C12" s="44"/>
      <c r="D12" s="44"/>
      <c r="E12" s="44"/>
      <c r="F12" s="44"/>
      <c r="G12" s="44"/>
      <c r="H12" s="44"/>
    </row>
  </sheetData>
  <sheetProtection/>
  <mergeCells count="1">
    <mergeCell ref="B2:H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55"/>
  <sheetViews>
    <sheetView zoomScale="130" zoomScaleNormal="130" zoomScalePageLayoutView="0" workbookViewId="0" topLeftCell="A52">
      <selection activeCell="B55" sqref="B55"/>
    </sheetView>
  </sheetViews>
  <sheetFormatPr defaultColWidth="9.00390625" defaultRowHeight="14.25"/>
  <cols>
    <col min="1" max="1" width="7.875" style="37" customWidth="1"/>
    <col min="2" max="2" width="23.25390625" style="0" customWidth="1"/>
    <col min="3" max="3" width="9.875" style="0" customWidth="1"/>
    <col min="4" max="4" width="55.50390625" style="84" customWidth="1"/>
    <col min="5" max="5" width="25.375" style="0" customWidth="1"/>
  </cols>
  <sheetData>
    <row r="1" spans="1:5" ht="14.25">
      <c r="A1" s="219" t="s">
        <v>92</v>
      </c>
      <c r="B1" s="220"/>
      <c r="C1" s="220"/>
      <c r="D1" s="136"/>
      <c r="E1" s="137"/>
    </row>
    <row r="2" spans="1:5" ht="20.25">
      <c r="A2" s="215" t="s">
        <v>239</v>
      </c>
      <c r="B2" s="216"/>
      <c r="C2" s="216"/>
      <c r="D2" s="216"/>
      <c r="E2" s="216"/>
    </row>
    <row r="3" spans="1:5" ht="20.25">
      <c r="A3" s="138"/>
      <c r="B3" s="139"/>
      <c r="C3" s="139"/>
      <c r="D3" s="140"/>
      <c r="E3" s="141" t="s">
        <v>111</v>
      </c>
    </row>
    <row r="4" spans="1:5" s="52" customFormat="1" ht="22.5" customHeight="1">
      <c r="A4" s="53" t="s">
        <v>110</v>
      </c>
      <c r="B4" s="53" t="s">
        <v>82</v>
      </c>
      <c r="C4" s="56" t="s">
        <v>96</v>
      </c>
      <c r="D4" s="53" t="s">
        <v>90</v>
      </c>
      <c r="E4" s="53" t="s">
        <v>112</v>
      </c>
    </row>
    <row r="5" spans="1:5" ht="96" customHeight="1">
      <c r="A5" s="142">
        <v>1</v>
      </c>
      <c r="B5" s="79" t="s">
        <v>241</v>
      </c>
      <c r="C5" s="81" t="s">
        <v>277</v>
      </c>
      <c r="D5" s="79" t="s">
        <v>240</v>
      </c>
      <c r="E5" s="81">
        <v>15000</v>
      </c>
    </row>
    <row r="6" spans="1:5" ht="75">
      <c r="A6" s="39">
        <v>2</v>
      </c>
      <c r="B6" s="80" t="s">
        <v>242</v>
      </c>
      <c r="C6" s="81" t="s">
        <v>277</v>
      </c>
      <c r="D6" s="78" t="s">
        <v>240</v>
      </c>
      <c r="E6" s="81">
        <v>45000</v>
      </c>
    </row>
    <row r="7" spans="1:5" ht="90">
      <c r="A7" s="142">
        <v>3</v>
      </c>
      <c r="B7" s="80" t="s">
        <v>243</v>
      </c>
      <c r="C7" s="81" t="s">
        <v>277</v>
      </c>
      <c r="D7" s="78" t="s">
        <v>317</v>
      </c>
      <c r="E7" s="81">
        <v>44000</v>
      </c>
    </row>
    <row r="8" spans="1:5" ht="45">
      <c r="A8" s="39">
        <v>4</v>
      </c>
      <c r="B8" s="80" t="s">
        <v>244</v>
      </c>
      <c r="C8" s="81" t="s">
        <v>277</v>
      </c>
      <c r="D8" s="78" t="s">
        <v>316</v>
      </c>
      <c r="E8" s="81">
        <v>165300</v>
      </c>
    </row>
    <row r="9" spans="1:5" ht="75">
      <c r="A9" s="39">
        <v>5</v>
      </c>
      <c r="B9" s="80" t="s">
        <v>245</v>
      </c>
      <c r="C9" s="147" t="s">
        <v>277</v>
      </c>
      <c r="D9" s="148" t="s">
        <v>315</v>
      </c>
      <c r="E9" s="147">
        <v>120000</v>
      </c>
    </row>
    <row r="10" spans="1:5" ht="90">
      <c r="A10" s="143">
        <v>6</v>
      </c>
      <c r="B10" s="144" t="s">
        <v>246</v>
      </c>
      <c r="C10" s="145" t="s">
        <v>277</v>
      </c>
      <c r="D10" s="146" t="s">
        <v>314</v>
      </c>
      <c r="E10" s="145">
        <v>80100</v>
      </c>
    </row>
    <row r="11" spans="1:5" ht="30">
      <c r="A11" s="142">
        <v>7</v>
      </c>
      <c r="B11" s="80" t="s">
        <v>247</v>
      </c>
      <c r="C11" s="81" t="s">
        <v>277</v>
      </c>
      <c r="D11" s="78" t="s">
        <v>313</v>
      </c>
      <c r="E11" s="81">
        <v>137600</v>
      </c>
    </row>
    <row r="12" spans="1:5" ht="60">
      <c r="A12" s="39">
        <v>8</v>
      </c>
      <c r="B12" s="80" t="s">
        <v>248</v>
      </c>
      <c r="C12" s="81" t="s">
        <v>277</v>
      </c>
      <c r="D12" s="78" t="s">
        <v>312</v>
      </c>
      <c r="E12" s="81">
        <v>81700</v>
      </c>
    </row>
    <row r="13" spans="1:5" ht="243.75" customHeight="1">
      <c r="A13" s="39">
        <v>9</v>
      </c>
      <c r="B13" s="80" t="s">
        <v>249</v>
      </c>
      <c r="C13" s="147" t="s">
        <v>277</v>
      </c>
      <c r="D13" s="149" t="s">
        <v>311</v>
      </c>
      <c r="E13" s="147">
        <v>253500</v>
      </c>
    </row>
    <row r="14" spans="1:5" ht="75">
      <c r="A14" s="143">
        <v>10</v>
      </c>
      <c r="B14" s="144" t="s">
        <v>250</v>
      </c>
      <c r="C14" s="145" t="s">
        <v>277</v>
      </c>
      <c r="D14" s="146" t="s">
        <v>310</v>
      </c>
      <c r="E14" s="145">
        <v>228600</v>
      </c>
    </row>
    <row r="15" spans="1:5" ht="45">
      <c r="A15" s="142">
        <v>11</v>
      </c>
      <c r="B15" s="80" t="s">
        <v>252</v>
      </c>
      <c r="C15" s="81" t="s">
        <v>277</v>
      </c>
      <c r="D15" s="78" t="s">
        <v>309</v>
      </c>
      <c r="E15" s="81">
        <v>227700</v>
      </c>
    </row>
    <row r="16" spans="1:5" ht="30">
      <c r="A16" s="39">
        <v>12</v>
      </c>
      <c r="B16" s="80" t="s">
        <v>320</v>
      </c>
      <c r="C16" s="81" t="s">
        <v>277</v>
      </c>
      <c r="D16" s="78" t="s">
        <v>308</v>
      </c>
      <c r="E16" s="81">
        <v>1776500</v>
      </c>
    </row>
    <row r="17" spans="1:5" ht="60">
      <c r="A17" s="142">
        <v>13</v>
      </c>
      <c r="B17" s="80" t="s">
        <v>251</v>
      </c>
      <c r="C17" s="81" t="s">
        <v>277</v>
      </c>
      <c r="D17" s="78" t="s">
        <v>307</v>
      </c>
      <c r="E17" s="81">
        <v>430000</v>
      </c>
    </row>
    <row r="18" spans="1:5" ht="45">
      <c r="A18" s="39">
        <v>14</v>
      </c>
      <c r="B18" s="80" t="s">
        <v>253</v>
      </c>
      <c r="C18" s="81" t="s">
        <v>277</v>
      </c>
      <c r="D18" s="78" t="s">
        <v>306</v>
      </c>
      <c r="E18" s="81">
        <v>140560</v>
      </c>
    </row>
    <row r="19" spans="1:5" ht="105">
      <c r="A19" s="39">
        <v>15</v>
      </c>
      <c r="B19" s="80" t="s">
        <v>254</v>
      </c>
      <c r="C19" s="147" t="s">
        <v>277</v>
      </c>
      <c r="D19" s="148" t="s">
        <v>305</v>
      </c>
      <c r="E19" s="147">
        <v>1064410</v>
      </c>
    </row>
    <row r="20" spans="1:5" ht="208.5" customHeight="1">
      <c r="A20" s="143">
        <v>16</v>
      </c>
      <c r="B20" s="144" t="s">
        <v>304</v>
      </c>
      <c r="C20" s="145" t="s">
        <v>277</v>
      </c>
      <c r="D20" s="146" t="s">
        <v>303</v>
      </c>
      <c r="E20" s="145">
        <v>507820</v>
      </c>
    </row>
    <row r="21" spans="1:5" ht="45">
      <c r="A21" s="142">
        <v>17</v>
      </c>
      <c r="B21" s="80" t="s">
        <v>255</v>
      </c>
      <c r="C21" s="81" t="s">
        <v>277</v>
      </c>
      <c r="D21" s="78" t="s">
        <v>302</v>
      </c>
      <c r="E21" s="81">
        <v>60000</v>
      </c>
    </row>
    <row r="22" spans="1:5" ht="75">
      <c r="A22" s="39">
        <v>18</v>
      </c>
      <c r="B22" s="80" t="s">
        <v>321</v>
      </c>
      <c r="C22" s="81" t="s">
        <v>277</v>
      </c>
      <c r="D22" s="78" t="s">
        <v>301</v>
      </c>
      <c r="E22" s="81">
        <v>144606</v>
      </c>
    </row>
    <row r="23" spans="1:5" ht="30">
      <c r="A23" s="142">
        <v>19</v>
      </c>
      <c r="B23" s="86" t="s">
        <v>322</v>
      </c>
      <c r="C23" s="81" t="s">
        <v>277</v>
      </c>
      <c r="D23" s="78" t="s">
        <v>300</v>
      </c>
      <c r="E23" s="81">
        <v>333323.46</v>
      </c>
    </row>
    <row r="24" spans="1:5" ht="30">
      <c r="A24" s="39">
        <v>20</v>
      </c>
      <c r="B24" s="86" t="s">
        <v>323</v>
      </c>
      <c r="C24" s="81" t="s">
        <v>277</v>
      </c>
      <c r="D24" s="78" t="s">
        <v>300</v>
      </c>
      <c r="E24" s="81">
        <v>474526.67</v>
      </c>
    </row>
    <row r="25" spans="1:5" ht="97.5" customHeight="1">
      <c r="A25" s="39">
        <v>21</v>
      </c>
      <c r="B25" s="80" t="s">
        <v>256</v>
      </c>
      <c r="C25" s="147" t="s">
        <v>277</v>
      </c>
      <c r="D25" s="148" t="s">
        <v>299</v>
      </c>
      <c r="E25" s="147">
        <v>426100</v>
      </c>
    </row>
    <row r="26" spans="1:5" ht="30">
      <c r="A26" s="143">
        <v>22</v>
      </c>
      <c r="B26" s="144" t="s">
        <v>257</v>
      </c>
      <c r="C26" s="145" t="s">
        <v>277</v>
      </c>
      <c r="D26" s="146" t="s">
        <v>298</v>
      </c>
      <c r="E26" s="145">
        <v>277000</v>
      </c>
    </row>
    <row r="27" spans="1:5" ht="75">
      <c r="A27" s="142">
        <v>23</v>
      </c>
      <c r="B27" s="80" t="s">
        <v>258</v>
      </c>
      <c r="C27" s="81" t="s">
        <v>277</v>
      </c>
      <c r="D27" s="78" t="s">
        <v>297</v>
      </c>
      <c r="E27" s="81">
        <v>130000</v>
      </c>
    </row>
    <row r="28" spans="1:5" ht="60">
      <c r="A28" s="39">
        <v>24</v>
      </c>
      <c r="B28" s="80" t="s">
        <v>259</v>
      </c>
      <c r="C28" s="81" t="s">
        <v>277</v>
      </c>
      <c r="D28" s="78" t="s">
        <v>296</v>
      </c>
      <c r="E28" s="81">
        <v>118919.28</v>
      </c>
    </row>
    <row r="29" spans="1:5" ht="30">
      <c r="A29" s="142">
        <v>25</v>
      </c>
      <c r="B29" s="80" t="s">
        <v>260</v>
      </c>
      <c r="C29" s="81" t="s">
        <v>277</v>
      </c>
      <c r="D29" s="78" t="s">
        <v>294</v>
      </c>
      <c r="E29" s="81">
        <v>800000</v>
      </c>
    </row>
    <row r="30" spans="1:5" ht="15">
      <c r="A30" s="39">
        <v>26</v>
      </c>
      <c r="B30" s="80" t="s">
        <v>261</v>
      </c>
      <c r="C30" s="81" t="s">
        <v>277</v>
      </c>
      <c r="D30" s="78" t="s">
        <v>293</v>
      </c>
      <c r="E30" s="81">
        <v>50000</v>
      </c>
    </row>
    <row r="31" spans="1:5" ht="60">
      <c r="A31" s="142">
        <v>27</v>
      </c>
      <c r="B31" s="80" t="s">
        <v>262</v>
      </c>
      <c r="C31" s="81" t="s">
        <v>277</v>
      </c>
      <c r="D31" s="78" t="s">
        <v>292</v>
      </c>
      <c r="E31" s="81">
        <v>5000</v>
      </c>
    </row>
    <row r="32" spans="1:5" ht="60">
      <c r="A32" s="39">
        <v>28</v>
      </c>
      <c r="B32" s="80" t="s">
        <v>263</v>
      </c>
      <c r="C32" s="147" t="s">
        <v>277</v>
      </c>
      <c r="D32" s="148" t="s">
        <v>291</v>
      </c>
      <c r="E32" s="147">
        <v>320000</v>
      </c>
    </row>
    <row r="33" spans="1:5" s="85" customFormat="1" ht="195">
      <c r="A33" s="150">
        <v>29</v>
      </c>
      <c r="B33" s="151" t="s">
        <v>264</v>
      </c>
      <c r="C33" s="152" t="s">
        <v>277</v>
      </c>
      <c r="D33" s="146" t="s">
        <v>295</v>
      </c>
      <c r="E33" s="152">
        <v>450000</v>
      </c>
    </row>
    <row r="34" spans="1:5" ht="15">
      <c r="A34" s="39">
        <v>30</v>
      </c>
      <c r="B34" s="80" t="s">
        <v>265</v>
      </c>
      <c r="C34" s="81" t="s">
        <v>277</v>
      </c>
      <c r="D34" s="78" t="s">
        <v>290</v>
      </c>
      <c r="E34" s="81">
        <v>50000</v>
      </c>
    </row>
    <row r="35" spans="1:5" ht="30">
      <c r="A35" s="142">
        <v>31</v>
      </c>
      <c r="B35" s="82" t="s">
        <v>266</v>
      </c>
      <c r="C35" s="81" t="s">
        <v>277</v>
      </c>
      <c r="D35" s="78" t="s">
        <v>289</v>
      </c>
      <c r="E35" s="81">
        <v>200000</v>
      </c>
    </row>
    <row r="36" spans="1:5" ht="30">
      <c r="A36" s="39">
        <v>32</v>
      </c>
      <c r="B36" s="80" t="s">
        <v>267</v>
      </c>
      <c r="C36" s="81" t="s">
        <v>277</v>
      </c>
      <c r="D36" s="78" t="s">
        <v>288</v>
      </c>
      <c r="E36" s="81">
        <v>257280</v>
      </c>
    </row>
    <row r="37" spans="1:5" ht="207" customHeight="1">
      <c r="A37" s="39">
        <v>33</v>
      </c>
      <c r="B37" s="80" t="s">
        <v>329</v>
      </c>
      <c r="C37" s="147" t="s">
        <v>277</v>
      </c>
      <c r="D37" s="148" t="s">
        <v>287</v>
      </c>
      <c r="E37" s="147">
        <v>492000</v>
      </c>
    </row>
    <row r="38" spans="1:5" ht="30">
      <c r="A38" s="143">
        <v>34</v>
      </c>
      <c r="B38" s="144" t="s">
        <v>268</v>
      </c>
      <c r="C38" s="145" t="s">
        <v>277</v>
      </c>
      <c r="D38" s="146" t="s">
        <v>286</v>
      </c>
      <c r="E38" s="145">
        <v>30000</v>
      </c>
    </row>
    <row r="39" spans="1:5" ht="27">
      <c r="A39" s="142">
        <v>35</v>
      </c>
      <c r="B39" s="80" t="s">
        <v>325</v>
      </c>
      <c r="C39" s="81" t="s">
        <v>277</v>
      </c>
      <c r="D39" s="87" t="s">
        <v>326</v>
      </c>
      <c r="E39" s="81">
        <v>844000</v>
      </c>
    </row>
    <row r="40" spans="1:5" ht="45">
      <c r="A40" s="39">
        <v>36</v>
      </c>
      <c r="B40" s="80" t="s">
        <v>269</v>
      </c>
      <c r="C40" s="81" t="s">
        <v>277</v>
      </c>
      <c r="D40" s="78" t="s">
        <v>285</v>
      </c>
      <c r="E40" s="81">
        <v>30560</v>
      </c>
    </row>
    <row r="41" spans="1:5" ht="28.5">
      <c r="A41" s="142">
        <v>37</v>
      </c>
      <c r="B41" s="80" t="s">
        <v>330</v>
      </c>
      <c r="C41" s="81" t="s">
        <v>277</v>
      </c>
      <c r="D41" s="87" t="s">
        <v>331</v>
      </c>
      <c r="E41" s="81">
        <v>1122072</v>
      </c>
    </row>
    <row r="42" spans="1:5" ht="30">
      <c r="A42" s="39">
        <v>38</v>
      </c>
      <c r="B42" s="80" t="s">
        <v>270</v>
      </c>
      <c r="C42" s="81" t="s">
        <v>277</v>
      </c>
      <c r="D42" s="78" t="s">
        <v>284</v>
      </c>
      <c r="E42" s="81">
        <v>30000</v>
      </c>
    </row>
    <row r="43" spans="1:5" ht="28.5">
      <c r="A43" s="142">
        <v>39</v>
      </c>
      <c r="B43" s="80" t="s">
        <v>324</v>
      </c>
      <c r="C43" s="81" t="s">
        <v>277</v>
      </c>
      <c r="D43" s="78" t="s">
        <v>283</v>
      </c>
      <c r="E43" s="81">
        <v>1482000</v>
      </c>
    </row>
    <row r="44" spans="1:5" ht="120">
      <c r="A44" s="39">
        <v>40</v>
      </c>
      <c r="B44" s="80" t="s">
        <v>271</v>
      </c>
      <c r="C44" s="81" t="s">
        <v>277</v>
      </c>
      <c r="D44" s="78" t="s">
        <v>282</v>
      </c>
      <c r="E44" s="81">
        <v>210000</v>
      </c>
    </row>
    <row r="45" spans="1:5" ht="42">
      <c r="A45" s="142">
        <v>41</v>
      </c>
      <c r="B45" s="80" t="s">
        <v>278</v>
      </c>
      <c r="C45" s="81" t="s">
        <v>277</v>
      </c>
      <c r="D45" s="87" t="s">
        <v>328</v>
      </c>
      <c r="E45" s="81">
        <v>715072</v>
      </c>
    </row>
    <row r="46" spans="1:5" ht="120">
      <c r="A46" s="39">
        <v>42</v>
      </c>
      <c r="B46" s="80" t="s">
        <v>272</v>
      </c>
      <c r="C46" s="147" t="s">
        <v>277</v>
      </c>
      <c r="D46" s="148" t="s">
        <v>282</v>
      </c>
      <c r="E46" s="147">
        <v>140000</v>
      </c>
    </row>
    <row r="47" spans="1:5" ht="32.25" customHeight="1">
      <c r="A47" s="150">
        <v>43</v>
      </c>
      <c r="B47" s="144" t="s">
        <v>273</v>
      </c>
      <c r="C47" s="145" t="s">
        <v>277</v>
      </c>
      <c r="D47" s="153" t="s">
        <v>281</v>
      </c>
      <c r="E47" s="145">
        <v>383400</v>
      </c>
    </row>
    <row r="48" spans="1:5" ht="28.5">
      <c r="A48" s="39">
        <v>44</v>
      </c>
      <c r="B48" s="82" t="s">
        <v>327</v>
      </c>
      <c r="C48" s="81" t="s">
        <v>277</v>
      </c>
      <c r="D48" s="78" t="s">
        <v>319</v>
      </c>
      <c r="E48" s="81">
        <v>2200000</v>
      </c>
    </row>
    <row r="49" spans="1:5" ht="30">
      <c r="A49" s="142">
        <v>45</v>
      </c>
      <c r="B49" s="80" t="s">
        <v>274</v>
      </c>
      <c r="C49" s="81" t="s">
        <v>277</v>
      </c>
      <c r="D49" s="78" t="s">
        <v>280</v>
      </c>
      <c r="E49" s="81">
        <v>280000</v>
      </c>
    </row>
    <row r="50" spans="1:5" ht="30">
      <c r="A50" s="39">
        <v>46</v>
      </c>
      <c r="B50" s="80" t="s">
        <v>275</v>
      </c>
      <c r="C50" s="81" t="s">
        <v>277</v>
      </c>
      <c r="D50" s="78" t="s">
        <v>318</v>
      </c>
      <c r="E50" s="81">
        <v>30000</v>
      </c>
    </row>
    <row r="51" spans="1:5" ht="57">
      <c r="A51" s="39">
        <v>47</v>
      </c>
      <c r="B51" s="80" t="s">
        <v>276</v>
      </c>
      <c r="C51" s="83" t="s">
        <v>277</v>
      </c>
      <c r="D51" s="77" t="s">
        <v>279</v>
      </c>
      <c r="E51" s="83">
        <v>450000</v>
      </c>
    </row>
    <row r="52" spans="1:5" ht="132">
      <c r="A52" s="39">
        <v>48</v>
      </c>
      <c r="B52" s="80" t="s">
        <v>365</v>
      </c>
      <c r="C52" s="83" t="s">
        <v>277</v>
      </c>
      <c r="D52" s="80" t="s">
        <v>361</v>
      </c>
      <c r="E52" s="83">
        <v>2260000</v>
      </c>
    </row>
    <row r="53" spans="1:5" ht="42">
      <c r="A53" s="39">
        <v>49</v>
      </c>
      <c r="B53" s="80" t="s">
        <v>366</v>
      </c>
      <c r="C53" s="83" t="s">
        <v>277</v>
      </c>
      <c r="D53" s="80" t="s">
        <v>362</v>
      </c>
      <c r="E53" s="83">
        <v>4000000</v>
      </c>
    </row>
    <row r="54" spans="1:5" ht="102">
      <c r="A54" s="39">
        <v>50</v>
      </c>
      <c r="B54" s="159" t="s">
        <v>367</v>
      </c>
      <c r="C54" s="83" t="s">
        <v>277</v>
      </c>
      <c r="D54" s="80" t="s">
        <v>363</v>
      </c>
      <c r="E54" s="83">
        <v>3300000</v>
      </c>
    </row>
    <row r="55" spans="1:5" ht="28.5">
      <c r="A55" s="39">
        <v>51</v>
      </c>
      <c r="B55" s="159" t="s">
        <v>368</v>
      </c>
      <c r="C55" s="83" t="s">
        <v>277</v>
      </c>
      <c r="D55" s="80" t="s">
        <v>364</v>
      </c>
      <c r="E55" s="83">
        <v>18606720</v>
      </c>
    </row>
  </sheetData>
  <sheetProtection/>
  <mergeCells count="2">
    <mergeCell ref="A2:E2"/>
    <mergeCell ref="A1:C1"/>
  </mergeCells>
  <printOptions/>
  <pageMargins left="0.7086614173228347" right="0.7086614173228347" top="0.5511811023622047"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zoomScalePageLayoutView="0" workbookViewId="0" topLeftCell="A4">
      <selection activeCell="B18" sqref="B18"/>
    </sheetView>
  </sheetViews>
  <sheetFormatPr defaultColWidth="9.00390625" defaultRowHeight="28.5" customHeight="1"/>
  <cols>
    <col min="1" max="1" width="44.125" style="12" customWidth="1"/>
    <col min="2" max="2" width="39.125" style="12" customWidth="1"/>
    <col min="3" max="3" width="28.875" style="12" customWidth="1"/>
    <col min="4" max="4" width="18.25390625" style="12" customWidth="1"/>
    <col min="5" max="16384" width="9.00390625" style="12" customWidth="1"/>
  </cols>
  <sheetData>
    <row r="1" spans="1:5" ht="28.5" customHeight="1">
      <c r="A1" s="21" t="s">
        <v>15</v>
      </c>
      <c r="B1" s="22"/>
      <c r="C1" s="13"/>
      <c r="D1" s="20"/>
      <c r="E1" s="12" t="s">
        <v>1</v>
      </c>
    </row>
    <row r="2" spans="1:4" ht="28.5" customHeight="1">
      <c r="A2" s="160" t="s">
        <v>173</v>
      </c>
      <c r="B2" s="161"/>
      <c r="C2" s="30"/>
      <c r="D2" s="30"/>
    </row>
    <row r="3" spans="1:3" ht="28.5" customHeight="1">
      <c r="A3" s="14"/>
      <c r="B3" s="15" t="s">
        <v>2</v>
      </c>
      <c r="C3" s="13"/>
    </row>
    <row r="4" spans="1:2" ht="28.5" customHeight="1">
      <c r="A4" s="16" t="s">
        <v>16</v>
      </c>
      <c r="B4" s="17" t="s">
        <v>6</v>
      </c>
    </row>
    <row r="5" spans="1:2" s="29" customFormat="1" ht="28.5" customHeight="1">
      <c r="A5" s="88" t="s">
        <v>8</v>
      </c>
      <c r="B5" s="35">
        <v>70377297.53</v>
      </c>
    </row>
    <row r="6" spans="1:2" ht="28.5" customHeight="1">
      <c r="A6" s="26" t="s">
        <v>17</v>
      </c>
      <c r="B6" s="35">
        <v>70377297.53</v>
      </c>
    </row>
    <row r="7" spans="1:2" ht="28.5" customHeight="1">
      <c r="A7" s="26" t="s">
        <v>18</v>
      </c>
      <c r="B7" s="35">
        <v>70377297.53</v>
      </c>
    </row>
    <row r="8" spans="1:2" ht="28.5" customHeight="1">
      <c r="A8" s="26" t="s">
        <v>19</v>
      </c>
      <c r="B8" s="25"/>
    </row>
    <row r="9" spans="1:2" ht="28.5" customHeight="1">
      <c r="A9" s="24" t="s">
        <v>20</v>
      </c>
      <c r="B9" s="36"/>
    </row>
    <row r="10" spans="1:2" ht="28.5" customHeight="1">
      <c r="A10" s="24" t="s">
        <v>21</v>
      </c>
      <c r="B10" s="31"/>
    </row>
    <row r="11" spans="1:2" ht="28.5" customHeight="1">
      <c r="A11" s="24" t="s">
        <v>22</v>
      </c>
      <c r="B11" s="31"/>
    </row>
    <row r="12" spans="1:2" ht="28.5" customHeight="1">
      <c r="A12" s="24" t="s">
        <v>23</v>
      </c>
      <c r="B12" s="31"/>
    </row>
    <row r="13" spans="1:2" ht="28.5" customHeight="1">
      <c r="A13" s="24" t="s">
        <v>24</v>
      </c>
      <c r="B13" s="31"/>
    </row>
    <row r="14" spans="1:2" ht="28.5" customHeight="1">
      <c r="A14" s="24" t="s">
        <v>25</v>
      </c>
      <c r="B14" s="31"/>
    </row>
    <row r="15" spans="1:2" ht="28.5" customHeight="1">
      <c r="A15" s="24" t="s">
        <v>26</v>
      </c>
      <c r="B15" s="31"/>
    </row>
    <row r="16" spans="1:2" ht="28.5" customHeight="1">
      <c r="A16" s="24" t="s">
        <v>10</v>
      </c>
      <c r="B16" s="31"/>
    </row>
    <row r="17" spans="1:2" ht="28.5" customHeight="1">
      <c r="A17" s="24" t="s">
        <v>11</v>
      </c>
      <c r="B17" s="31"/>
    </row>
    <row r="18" spans="1:2" ht="28.5" customHeight="1">
      <c r="A18" s="32" t="s">
        <v>13</v>
      </c>
      <c r="B18" s="57">
        <v>70377297.53</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r:id="rId1"/>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9">
      <selection activeCell="A27" sqref="A27"/>
    </sheetView>
  </sheetViews>
  <sheetFormatPr defaultColWidth="9.00390625" defaultRowHeight="28.5" customHeight="1"/>
  <cols>
    <col min="1" max="1" width="48.25390625" style="12" customWidth="1"/>
    <col min="2" max="2" width="39.625" style="12" customWidth="1"/>
    <col min="3" max="16384" width="9.00390625" style="12" customWidth="1"/>
  </cols>
  <sheetData>
    <row r="1" spans="1:3" ht="28.5" customHeight="1">
      <c r="A1" s="21" t="s">
        <v>27</v>
      </c>
      <c r="B1" s="22"/>
      <c r="C1" s="12" t="s">
        <v>1</v>
      </c>
    </row>
    <row r="2" spans="1:2" ht="28.5" customHeight="1">
      <c r="A2" s="163" t="s">
        <v>174</v>
      </c>
      <c r="B2" s="161"/>
    </row>
    <row r="3" spans="1:2" ht="28.5" customHeight="1">
      <c r="A3" s="13"/>
      <c r="B3" s="23" t="s">
        <v>2</v>
      </c>
    </row>
    <row r="4" spans="1:2" ht="28.5" customHeight="1">
      <c r="A4" s="18" t="s">
        <v>5</v>
      </c>
      <c r="B4" s="18" t="s">
        <v>7</v>
      </c>
    </row>
    <row r="5" spans="1:2" ht="28.5" customHeight="1">
      <c r="A5" s="24" t="s">
        <v>28</v>
      </c>
      <c r="B5" s="11"/>
    </row>
    <row r="6" spans="1:2" ht="28.5" customHeight="1">
      <c r="A6" s="24" t="s">
        <v>29</v>
      </c>
      <c r="B6" s="11"/>
    </row>
    <row r="7" spans="1:2" ht="28.5" customHeight="1">
      <c r="A7" s="24" t="s">
        <v>30</v>
      </c>
      <c r="B7" s="11"/>
    </row>
    <row r="8" spans="1:2" ht="28.5" customHeight="1">
      <c r="A8" s="24" t="s">
        <v>31</v>
      </c>
      <c r="B8" s="10"/>
    </row>
    <row r="9" spans="1:2" ht="28.5" customHeight="1">
      <c r="A9" s="24" t="s">
        <v>32</v>
      </c>
      <c r="B9" s="10"/>
    </row>
    <row r="10" spans="1:2" ht="28.5" customHeight="1">
      <c r="A10" s="24" t="s">
        <v>33</v>
      </c>
      <c r="B10" s="154">
        <v>28297202.65</v>
      </c>
    </row>
    <row r="11" spans="1:2" ht="28.5" customHeight="1">
      <c r="A11" s="24" t="s">
        <v>34</v>
      </c>
      <c r="B11" s="10"/>
    </row>
    <row r="12" spans="1:2" ht="28.5" customHeight="1">
      <c r="A12" s="24" t="s">
        <v>35</v>
      </c>
      <c r="B12" s="10">
        <v>651272.8</v>
      </c>
    </row>
    <row r="13" spans="1:2" ht="28.5" customHeight="1">
      <c r="A13" s="24" t="s">
        <v>36</v>
      </c>
      <c r="B13" s="10"/>
    </row>
    <row r="14" spans="1:2" ht="28.5" customHeight="1">
      <c r="A14" s="24" t="s">
        <v>37</v>
      </c>
      <c r="B14" s="10"/>
    </row>
    <row r="15" spans="1:2" ht="28.5" customHeight="1">
      <c r="A15" s="24" t="s">
        <v>38</v>
      </c>
      <c r="B15" s="10"/>
    </row>
    <row r="16" spans="1:2" ht="28.5" customHeight="1">
      <c r="A16" s="24" t="s">
        <v>39</v>
      </c>
      <c r="B16" s="10"/>
    </row>
    <row r="17" spans="1:2" ht="28.5" customHeight="1">
      <c r="A17" s="24" t="s">
        <v>40</v>
      </c>
      <c r="B17" s="154">
        <v>6714320</v>
      </c>
    </row>
    <row r="18" spans="1:2" ht="28.5" customHeight="1">
      <c r="A18" s="24" t="s">
        <v>41</v>
      </c>
      <c r="B18" s="25"/>
    </row>
    <row r="19" spans="1:2" ht="28.5" customHeight="1">
      <c r="A19" s="24" t="s">
        <v>42</v>
      </c>
      <c r="B19" s="154">
        <v>34714502.08</v>
      </c>
    </row>
    <row r="20" spans="1:2" ht="28.5" customHeight="1">
      <c r="A20" s="24" t="s">
        <v>43</v>
      </c>
      <c r="B20" s="25"/>
    </row>
    <row r="21" spans="1:2" ht="28.5" customHeight="1">
      <c r="A21" s="24" t="s">
        <v>44</v>
      </c>
      <c r="B21" s="25"/>
    </row>
    <row r="22" spans="1:2" ht="28.5" customHeight="1">
      <c r="A22" s="24" t="s">
        <v>45</v>
      </c>
      <c r="B22" s="25"/>
    </row>
    <row r="23" spans="1:2" ht="28.5" customHeight="1">
      <c r="A23" s="24" t="s">
        <v>46</v>
      </c>
      <c r="B23" s="25"/>
    </row>
    <row r="24" spans="1:2" ht="28.5" customHeight="1">
      <c r="A24" s="24" t="s">
        <v>47</v>
      </c>
      <c r="B24" s="25"/>
    </row>
    <row r="25" spans="1:2" ht="28.5" customHeight="1">
      <c r="A25" s="24" t="s">
        <v>48</v>
      </c>
      <c r="B25" s="25"/>
    </row>
    <row r="26" spans="1:2" ht="28.5" customHeight="1">
      <c r="A26" s="24" t="s">
        <v>49</v>
      </c>
      <c r="B26" s="25"/>
    </row>
    <row r="27" spans="1:2" ht="28.5" customHeight="1">
      <c r="A27" s="158" t="s">
        <v>50</v>
      </c>
      <c r="B27" s="25"/>
    </row>
    <row r="28" spans="1:2" ht="28.5" customHeight="1">
      <c r="A28" s="24" t="s">
        <v>51</v>
      </c>
      <c r="B28" s="25"/>
    </row>
    <row r="29" spans="1:2" ht="28.5" customHeight="1">
      <c r="A29" s="24" t="s">
        <v>52</v>
      </c>
      <c r="B29" s="25"/>
    </row>
    <row r="30" spans="1:2" ht="28.5" customHeight="1">
      <c r="A30" s="24" t="s">
        <v>53</v>
      </c>
      <c r="B30" s="25"/>
    </row>
    <row r="31" spans="1:2" ht="28.5" customHeight="1">
      <c r="A31" s="24" t="s">
        <v>54</v>
      </c>
      <c r="B31" s="19"/>
    </row>
    <row r="32" spans="1:2" ht="28.5" customHeight="1">
      <c r="A32" s="26" t="s">
        <v>55</v>
      </c>
      <c r="B32" s="27"/>
    </row>
    <row r="33" spans="1:2" ht="28.5" customHeight="1">
      <c r="A33" s="26" t="s">
        <v>56</v>
      </c>
      <c r="B33" s="27"/>
    </row>
    <row r="34" spans="1:2" ht="28.5" customHeight="1">
      <c r="A34" s="26"/>
      <c r="B34" s="27"/>
    </row>
    <row r="35" spans="1:2" ht="28.5" customHeight="1">
      <c r="A35" s="26" t="s">
        <v>9</v>
      </c>
      <c r="B35" s="10"/>
    </row>
    <row r="36" spans="1:2" ht="28.5" customHeight="1">
      <c r="A36" s="26"/>
      <c r="B36" s="35">
        <v>70377297.53</v>
      </c>
    </row>
    <row r="37" spans="1:2" ht="28.5" customHeight="1">
      <c r="A37" s="26" t="s">
        <v>57</v>
      </c>
      <c r="B37" s="27"/>
    </row>
    <row r="38" spans="1:2" ht="28.5" customHeight="1">
      <c r="A38" s="28" t="s">
        <v>14</v>
      </c>
      <c r="B38" s="57">
        <v>70377297.53</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r:id="rId1"/>
</worksheet>
</file>

<file path=xl/worksheets/sheet4.xml><?xml version="1.0" encoding="utf-8"?>
<worksheet xmlns="http://schemas.openxmlformats.org/spreadsheetml/2006/main" xmlns:r="http://schemas.openxmlformats.org/officeDocument/2006/relationships">
  <sheetPr>
    <tabColor indexed="10"/>
  </sheetPr>
  <dimension ref="A1:L51"/>
  <sheetViews>
    <sheetView zoomScalePageLayoutView="0" workbookViewId="0" topLeftCell="A6">
      <selection activeCell="A1" sqref="A1:L51"/>
    </sheetView>
  </sheetViews>
  <sheetFormatPr defaultColWidth="9.00390625" defaultRowHeight="12.75" customHeight="1"/>
  <cols>
    <col min="1" max="1" width="30.875" style="0" customWidth="1"/>
    <col min="2" max="2" width="19.00390625" style="0" customWidth="1"/>
    <col min="3" max="4" width="6.625" style="58" customWidth="1"/>
    <col min="5" max="5" width="5.75390625" style="58" customWidth="1"/>
    <col min="6" max="6" width="37.25390625" style="58" customWidth="1"/>
    <col min="7" max="7" width="23.50390625" style="58" customWidth="1"/>
    <col min="8" max="8" width="18.125" style="58" customWidth="1"/>
    <col min="9" max="9" width="18.375" style="58" customWidth="1"/>
    <col min="10" max="10" width="24.875" style="58" customWidth="1"/>
    <col min="11" max="11" width="26.125" style="58" customWidth="1"/>
    <col min="12" max="12" width="28.00390625" style="58" customWidth="1"/>
    <col min="13" max="13" width="7.875" style="58" customWidth="1"/>
  </cols>
  <sheetData>
    <row r="1" spans="1:10" s="58" customFormat="1" ht="18.75" customHeight="1">
      <c r="A1" s="58" t="s">
        <v>336</v>
      </c>
      <c r="C1" s="89"/>
      <c r="D1" s="90"/>
      <c r="E1" s="90"/>
      <c r="F1" s="90"/>
      <c r="G1" s="90"/>
      <c r="H1" s="90"/>
      <c r="I1" s="91"/>
      <c r="J1" s="92" t="s">
        <v>1</v>
      </c>
    </row>
    <row r="2" spans="1:12" s="58" customFormat="1" ht="43.5" customHeight="1">
      <c r="A2" s="104"/>
      <c r="B2" s="104"/>
      <c r="C2" s="105" t="s">
        <v>338</v>
      </c>
      <c r="D2" s="106"/>
      <c r="E2" s="106"/>
      <c r="F2" s="106"/>
      <c r="G2" s="106"/>
      <c r="H2" s="106"/>
      <c r="I2" s="106"/>
      <c r="J2" s="106"/>
      <c r="K2" s="106"/>
      <c r="L2" s="106"/>
    </row>
    <row r="3" spans="3:12" s="58" customFormat="1" ht="18" customHeight="1">
      <c r="C3" s="90"/>
      <c r="D3" s="99"/>
      <c r="E3" s="99"/>
      <c r="F3" s="99"/>
      <c r="G3" s="99"/>
      <c r="H3" s="100"/>
      <c r="L3" s="101" t="s">
        <v>2</v>
      </c>
    </row>
    <row r="4" spans="1:12" s="58" customFormat="1" ht="27.75" customHeight="1">
      <c r="A4" s="174" t="s">
        <v>3</v>
      </c>
      <c r="B4" s="174"/>
      <c r="C4" s="175" t="s">
        <v>337</v>
      </c>
      <c r="D4" s="176"/>
      <c r="E4" s="176"/>
      <c r="F4" s="176"/>
      <c r="G4" s="176"/>
      <c r="H4" s="176"/>
      <c r="I4" s="176"/>
      <c r="J4" s="176"/>
      <c r="K4" s="176"/>
      <c r="L4" s="177"/>
    </row>
    <row r="5" spans="1:12" s="58" customFormat="1" ht="22.5" customHeight="1">
      <c r="A5" s="178" t="s">
        <v>339</v>
      </c>
      <c r="B5" s="178" t="s">
        <v>340</v>
      </c>
      <c r="C5" s="164" t="s">
        <v>58</v>
      </c>
      <c r="D5" s="165"/>
      <c r="E5" s="165"/>
      <c r="F5" s="165" t="s">
        <v>59</v>
      </c>
      <c r="G5" s="167" t="s">
        <v>60</v>
      </c>
      <c r="H5" s="169" t="s">
        <v>61</v>
      </c>
      <c r="I5" s="170"/>
      <c r="J5" s="171" t="s">
        <v>62</v>
      </c>
      <c r="K5" s="172"/>
      <c r="L5" s="173"/>
    </row>
    <row r="6" spans="1:12" s="58" customFormat="1" ht="22.5" customHeight="1">
      <c r="A6" s="179"/>
      <c r="B6" s="179"/>
      <c r="C6" s="102" t="s">
        <v>63</v>
      </c>
      <c r="D6" s="93" t="s">
        <v>64</v>
      </c>
      <c r="E6" s="93" t="s">
        <v>65</v>
      </c>
      <c r="F6" s="166"/>
      <c r="G6" s="168"/>
      <c r="H6" s="94" t="s">
        <v>66</v>
      </c>
      <c r="I6" s="93" t="s">
        <v>67</v>
      </c>
      <c r="J6" s="95" t="s">
        <v>68</v>
      </c>
      <c r="K6" s="95" t="s">
        <v>69</v>
      </c>
      <c r="L6" s="95" t="s">
        <v>70</v>
      </c>
    </row>
    <row r="7" spans="1:12" s="58" customFormat="1" ht="27" customHeight="1">
      <c r="A7" s="107" t="s">
        <v>341</v>
      </c>
      <c r="B7" s="155">
        <v>70377297.53</v>
      </c>
      <c r="C7" s="62" t="s">
        <v>175</v>
      </c>
      <c r="D7" s="59" t="s">
        <v>175</v>
      </c>
      <c r="E7" s="59" t="s">
        <v>175</v>
      </c>
      <c r="F7" s="59" t="s">
        <v>175</v>
      </c>
      <c r="G7" s="60">
        <v>70377297.53</v>
      </c>
      <c r="H7" s="61">
        <v>24356928.12</v>
      </c>
      <c r="I7" s="61">
        <v>46020369.41</v>
      </c>
      <c r="J7" s="60">
        <v>70377297.53</v>
      </c>
      <c r="K7" s="60">
        <v>0</v>
      </c>
      <c r="L7" s="60">
        <v>0</v>
      </c>
    </row>
    <row r="8" spans="1:12" s="58" customFormat="1" ht="27" customHeight="1">
      <c r="A8" s="108" t="s">
        <v>342</v>
      </c>
      <c r="B8" s="35">
        <v>70377297.53</v>
      </c>
      <c r="C8" s="62" t="s">
        <v>178</v>
      </c>
      <c r="D8" s="59"/>
      <c r="E8" s="59"/>
      <c r="F8" s="59"/>
      <c r="G8" s="60">
        <v>28297202.65</v>
      </c>
      <c r="H8" s="61">
        <v>18169257.24</v>
      </c>
      <c r="I8" s="61">
        <v>10127945.41</v>
      </c>
      <c r="J8" s="60">
        <v>28297202.65</v>
      </c>
      <c r="K8" s="60">
        <v>0</v>
      </c>
      <c r="L8" s="60">
        <v>0</v>
      </c>
    </row>
    <row r="9" spans="1:12" s="58" customFormat="1" ht="27" customHeight="1">
      <c r="A9" s="108" t="s">
        <v>343</v>
      </c>
      <c r="B9" s="63"/>
      <c r="C9" s="62"/>
      <c r="D9" s="59" t="s">
        <v>176</v>
      </c>
      <c r="E9" s="59"/>
      <c r="F9" s="59"/>
      <c r="G9" s="60">
        <v>7540078.58</v>
      </c>
      <c r="H9" s="61">
        <v>7540078.58</v>
      </c>
      <c r="I9" s="61">
        <v>0</v>
      </c>
      <c r="J9" s="60">
        <v>7540078.58</v>
      </c>
      <c r="K9" s="60">
        <v>0</v>
      </c>
      <c r="L9" s="60">
        <v>0</v>
      </c>
    </row>
    <row r="10" spans="1:12" s="58" customFormat="1" ht="27" customHeight="1">
      <c r="A10" s="108" t="s">
        <v>344</v>
      </c>
      <c r="B10" s="63"/>
      <c r="C10" s="62"/>
      <c r="D10" s="59"/>
      <c r="E10" s="59" t="s">
        <v>176</v>
      </c>
      <c r="F10" s="59"/>
      <c r="G10" s="60">
        <v>7540078.58</v>
      </c>
      <c r="H10" s="61">
        <v>7540078.58</v>
      </c>
      <c r="I10" s="61">
        <v>0</v>
      </c>
      <c r="J10" s="60">
        <v>7540078.58</v>
      </c>
      <c r="K10" s="60">
        <v>0</v>
      </c>
      <c r="L10" s="60">
        <v>0</v>
      </c>
    </row>
    <row r="11" spans="1:12" s="58" customFormat="1" ht="27" customHeight="1">
      <c r="A11" s="63"/>
      <c r="B11" s="63"/>
      <c r="C11" s="103" t="s">
        <v>178</v>
      </c>
      <c r="D11" s="96" t="s">
        <v>176</v>
      </c>
      <c r="E11" s="96" t="s">
        <v>176</v>
      </c>
      <c r="F11" s="96" t="s">
        <v>177</v>
      </c>
      <c r="G11" s="97">
        <v>7540078.58</v>
      </c>
      <c r="H11" s="98">
        <v>7540078.58</v>
      </c>
      <c r="I11" s="98">
        <v>0</v>
      </c>
      <c r="J11" s="97">
        <v>7540078.58</v>
      </c>
      <c r="K11" s="97">
        <v>0</v>
      </c>
      <c r="L11" s="97">
        <v>0</v>
      </c>
    </row>
    <row r="12" spans="1:12" s="58" customFormat="1" ht="27" customHeight="1">
      <c r="A12" s="63"/>
      <c r="B12" s="63"/>
      <c r="C12" s="62"/>
      <c r="D12" s="59" t="s">
        <v>179</v>
      </c>
      <c r="E12" s="59"/>
      <c r="F12" s="59"/>
      <c r="G12" s="60">
        <v>1370274.56</v>
      </c>
      <c r="H12" s="61">
        <v>1093274.56</v>
      </c>
      <c r="I12" s="61">
        <v>277000</v>
      </c>
      <c r="J12" s="60">
        <v>1370274.56</v>
      </c>
      <c r="K12" s="60">
        <v>0</v>
      </c>
      <c r="L12" s="60">
        <v>0</v>
      </c>
    </row>
    <row r="13" spans="1:12" s="58" customFormat="1" ht="27" customHeight="1">
      <c r="A13" s="63"/>
      <c r="B13" s="63"/>
      <c r="C13" s="62"/>
      <c r="D13" s="59"/>
      <c r="E13" s="59" t="s">
        <v>176</v>
      </c>
      <c r="F13" s="59"/>
      <c r="G13" s="60">
        <v>1093274.56</v>
      </c>
      <c r="H13" s="61">
        <v>1093274.56</v>
      </c>
      <c r="I13" s="61">
        <v>0</v>
      </c>
      <c r="J13" s="60">
        <v>1093274.56</v>
      </c>
      <c r="K13" s="60">
        <v>0</v>
      </c>
      <c r="L13" s="60">
        <v>0</v>
      </c>
    </row>
    <row r="14" spans="1:12" s="58" customFormat="1" ht="27" customHeight="1">
      <c r="A14" s="63"/>
      <c r="B14" s="63"/>
      <c r="C14" s="103" t="s">
        <v>178</v>
      </c>
      <c r="D14" s="96" t="s">
        <v>179</v>
      </c>
      <c r="E14" s="96" t="s">
        <v>176</v>
      </c>
      <c r="F14" s="96" t="s">
        <v>180</v>
      </c>
      <c r="G14" s="97">
        <v>1093274.56</v>
      </c>
      <c r="H14" s="98">
        <v>1093274.56</v>
      </c>
      <c r="I14" s="98">
        <v>0</v>
      </c>
      <c r="J14" s="97">
        <v>1093274.56</v>
      </c>
      <c r="K14" s="97">
        <v>0</v>
      </c>
      <c r="L14" s="97">
        <v>0</v>
      </c>
    </row>
    <row r="15" spans="1:12" s="58" customFormat="1" ht="27" customHeight="1">
      <c r="A15" s="63"/>
      <c r="B15" s="63"/>
      <c r="C15" s="62"/>
      <c r="D15" s="59"/>
      <c r="E15" s="59" t="s">
        <v>181</v>
      </c>
      <c r="F15" s="59"/>
      <c r="G15" s="60">
        <v>277000</v>
      </c>
      <c r="H15" s="61">
        <v>0</v>
      </c>
      <c r="I15" s="61">
        <v>277000</v>
      </c>
      <c r="J15" s="60">
        <v>277000</v>
      </c>
      <c r="K15" s="60">
        <v>0</v>
      </c>
      <c r="L15" s="60">
        <v>0</v>
      </c>
    </row>
    <row r="16" spans="1:12" s="58" customFormat="1" ht="27" customHeight="1">
      <c r="A16" s="63"/>
      <c r="B16" s="63"/>
      <c r="C16" s="103" t="s">
        <v>178</v>
      </c>
      <c r="D16" s="96" t="s">
        <v>179</v>
      </c>
      <c r="E16" s="96" t="s">
        <v>181</v>
      </c>
      <c r="F16" s="96" t="s">
        <v>182</v>
      </c>
      <c r="G16" s="97">
        <v>277000</v>
      </c>
      <c r="H16" s="98">
        <v>0</v>
      </c>
      <c r="I16" s="98">
        <v>277000</v>
      </c>
      <c r="J16" s="97">
        <v>277000</v>
      </c>
      <c r="K16" s="97">
        <v>0</v>
      </c>
      <c r="L16" s="97">
        <v>0</v>
      </c>
    </row>
    <row r="17" spans="1:12" s="58" customFormat="1" ht="27" customHeight="1">
      <c r="A17" s="63"/>
      <c r="B17" s="63"/>
      <c r="C17" s="62"/>
      <c r="D17" s="59" t="s">
        <v>183</v>
      </c>
      <c r="E17" s="59"/>
      <c r="F17" s="59"/>
      <c r="G17" s="60">
        <v>9231142.04</v>
      </c>
      <c r="H17" s="61">
        <v>8026172.04</v>
      </c>
      <c r="I17" s="61">
        <v>1204970</v>
      </c>
      <c r="J17" s="60">
        <v>9231142.04</v>
      </c>
      <c r="K17" s="60">
        <v>0</v>
      </c>
      <c r="L17" s="60">
        <v>0</v>
      </c>
    </row>
    <row r="18" spans="1:12" s="58" customFormat="1" ht="27" customHeight="1">
      <c r="A18" s="63"/>
      <c r="B18" s="63"/>
      <c r="C18" s="62"/>
      <c r="D18" s="59"/>
      <c r="E18" s="59" t="s">
        <v>176</v>
      </c>
      <c r="F18" s="59"/>
      <c r="G18" s="60">
        <v>8026172.04</v>
      </c>
      <c r="H18" s="61">
        <v>8026172.04</v>
      </c>
      <c r="I18" s="61">
        <v>0</v>
      </c>
      <c r="J18" s="60">
        <v>8026172.04</v>
      </c>
      <c r="K18" s="60">
        <v>0</v>
      </c>
      <c r="L18" s="60">
        <v>0</v>
      </c>
    </row>
    <row r="19" spans="1:12" s="58" customFormat="1" ht="27" customHeight="1">
      <c r="A19" s="63"/>
      <c r="B19" s="63"/>
      <c r="C19" s="103" t="s">
        <v>178</v>
      </c>
      <c r="D19" s="96" t="s">
        <v>183</v>
      </c>
      <c r="E19" s="96" t="s">
        <v>176</v>
      </c>
      <c r="F19" s="96" t="s">
        <v>180</v>
      </c>
      <c r="G19" s="97">
        <v>8026172.04</v>
      </c>
      <c r="H19" s="98">
        <v>8026172.04</v>
      </c>
      <c r="I19" s="98">
        <v>0</v>
      </c>
      <c r="J19" s="97">
        <v>8026172.04</v>
      </c>
      <c r="K19" s="97">
        <v>0</v>
      </c>
      <c r="L19" s="97">
        <v>0</v>
      </c>
    </row>
    <row r="20" spans="1:12" s="58" customFormat="1" ht="27" customHeight="1">
      <c r="A20" s="63"/>
      <c r="B20" s="63"/>
      <c r="C20" s="62"/>
      <c r="D20" s="59"/>
      <c r="E20" s="59" t="s">
        <v>181</v>
      </c>
      <c r="F20" s="59"/>
      <c r="G20" s="60">
        <v>1204970</v>
      </c>
      <c r="H20" s="61">
        <v>0</v>
      </c>
      <c r="I20" s="61">
        <v>1204970</v>
      </c>
      <c r="J20" s="60">
        <v>1204970</v>
      </c>
      <c r="K20" s="60">
        <v>0</v>
      </c>
      <c r="L20" s="60">
        <v>0</v>
      </c>
    </row>
    <row r="21" spans="1:12" s="58" customFormat="1" ht="27" customHeight="1">
      <c r="A21" s="63"/>
      <c r="B21" s="63"/>
      <c r="C21" s="103" t="s">
        <v>178</v>
      </c>
      <c r="D21" s="96" t="s">
        <v>183</v>
      </c>
      <c r="E21" s="96" t="s">
        <v>181</v>
      </c>
      <c r="F21" s="96" t="s">
        <v>184</v>
      </c>
      <c r="G21" s="97">
        <v>1204970</v>
      </c>
      <c r="H21" s="98">
        <v>0</v>
      </c>
      <c r="I21" s="98">
        <v>1204970</v>
      </c>
      <c r="J21" s="97">
        <v>1204970</v>
      </c>
      <c r="K21" s="97">
        <v>0</v>
      </c>
      <c r="L21" s="97">
        <v>0</v>
      </c>
    </row>
    <row r="22" spans="1:12" s="58" customFormat="1" ht="27" customHeight="1">
      <c r="A22" s="63"/>
      <c r="B22" s="63"/>
      <c r="C22" s="62"/>
      <c r="D22" s="59" t="s">
        <v>185</v>
      </c>
      <c r="E22" s="59"/>
      <c r="F22" s="59"/>
      <c r="G22" s="60">
        <v>1509732.06</v>
      </c>
      <c r="H22" s="61">
        <v>1509732.06</v>
      </c>
      <c r="I22" s="61">
        <v>0</v>
      </c>
      <c r="J22" s="60">
        <v>1509732.06</v>
      </c>
      <c r="K22" s="60">
        <v>0</v>
      </c>
      <c r="L22" s="60">
        <v>0</v>
      </c>
    </row>
    <row r="23" spans="1:12" s="58" customFormat="1" ht="27" customHeight="1">
      <c r="A23" s="63"/>
      <c r="B23" s="63"/>
      <c r="C23" s="62"/>
      <c r="D23" s="59"/>
      <c r="E23" s="59" t="s">
        <v>176</v>
      </c>
      <c r="F23" s="59"/>
      <c r="G23" s="60">
        <v>1509732.06</v>
      </c>
      <c r="H23" s="61">
        <v>1509732.06</v>
      </c>
      <c r="I23" s="61">
        <v>0</v>
      </c>
      <c r="J23" s="60">
        <v>1509732.06</v>
      </c>
      <c r="K23" s="60">
        <v>0</v>
      </c>
      <c r="L23" s="60">
        <v>0</v>
      </c>
    </row>
    <row r="24" spans="1:12" s="58" customFormat="1" ht="27" customHeight="1">
      <c r="A24" s="63"/>
      <c r="B24" s="63"/>
      <c r="C24" s="103" t="s">
        <v>178</v>
      </c>
      <c r="D24" s="96" t="s">
        <v>185</v>
      </c>
      <c r="E24" s="96" t="s">
        <v>176</v>
      </c>
      <c r="F24" s="96" t="s">
        <v>180</v>
      </c>
      <c r="G24" s="97">
        <v>1509732.06</v>
      </c>
      <c r="H24" s="98">
        <v>1509732.06</v>
      </c>
      <c r="I24" s="98">
        <v>0</v>
      </c>
      <c r="J24" s="97">
        <v>1509732.06</v>
      </c>
      <c r="K24" s="97">
        <v>0</v>
      </c>
      <c r="L24" s="97">
        <v>0</v>
      </c>
    </row>
    <row r="25" spans="1:12" s="58" customFormat="1" ht="27" customHeight="1">
      <c r="A25" s="63"/>
      <c r="B25" s="63"/>
      <c r="C25" s="62"/>
      <c r="D25" s="59" t="s">
        <v>186</v>
      </c>
      <c r="E25" s="59"/>
      <c r="F25" s="59"/>
      <c r="G25" s="60">
        <v>952456.13</v>
      </c>
      <c r="H25" s="61">
        <v>0</v>
      </c>
      <c r="I25" s="61">
        <v>952456.13</v>
      </c>
      <c r="J25" s="60">
        <v>952456.13</v>
      </c>
      <c r="K25" s="60">
        <v>0</v>
      </c>
      <c r="L25" s="60">
        <v>0</v>
      </c>
    </row>
    <row r="26" spans="1:12" s="58" customFormat="1" ht="27" customHeight="1">
      <c r="A26" s="63"/>
      <c r="B26" s="63"/>
      <c r="C26" s="62"/>
      <c r="D26" s="59"/>
      <c r="E26" s="59" t="s">
        <v>179</v>
      </c>
      <c r="F26" s="59"/>
      <c r="G26" s="60">
        <v>144606</v>
      </c>
      <c r="H26" s="61">
        <v>0</v>
      </c>
      <c r="I26" s="61">
        <v>144606</v>
      </c>
      <c r="J26" s="60">
        <v>144606</v>
      </c>
      <c r="K26" s="60">
        <v>0</v>
      </c>
      <c r="L26" s="60">
        <v>0</v>
      </c>
    </row>
    <row r="27" spans="1:12" s="58" customFormat="1" ht="27" customHeight="1">
      <c r="A27" s="63"/>
      <c r="B27" s="63"/>
      <c r="C27" s="103" t="s">
        <v>178</v>
      </c>
      <c r="D27" s="96" t="s">
        <v>186</v>
      </c>
      <c r="E27" s="96" t="s">
        <v>179</v>
      </c>
      <c r="F27" s="96" t="s">
        <v>187</v>
      </c>
      <c r="G27" s="97">
        <v>144606</v>
      </c>
      <c r="H27" s="98">
        <v>0</v>
      </c>
      <c r="I27" s="98">
        <v>144606</v>
      </c>
      <c r="J27" s="97">
        <v>144606</v>
      </c>
      <c r="K27" s="97">
        <v>0</v>
      </c>
      <c r="L27" s="97">
        <v>0</v>
      </c>
    </row>
    <row r="28" spans="1:12" s="58" customFormat="1" ht="27" customHeight="1">
      <c r="A28" s="63"/>
      <c r="B28" s="63"/>
      <c r="C28" s="62"/>
      <c r="D28" s="59"/>
      <c r="E28" s="59" t="s">
        <v>181</v>
      </c>
      <c r="F28" s="59"/>
      <c r="G28" s="60">
        <v>807850.13</v>
      </c>
      <c r="H28" s="61">
        <v>0</v>
      </c>
      <c r="I28" s="61">
        <v>807850.13</v>
      </c>
      <c r="J28" s="60">
        <v>807850.13</v>
      </c>
      <c r="K28" s="60">
        <v>0</v>
      </c>
      <c r="L28" s="60">
        <v>0</v>
      </c>
    </row>
    <row r="29" spans="1:12" s="58" customFormat="1" ht="27" customHeight="1">
      <c r="A29" s="63"/>
      <c r="B29" s="63"/>
      <c r="C29" s="103" t="s">
        <v>178</v>
      </c>
      <c r="D29" s="96" t="s">
        <v>186</v>
      </c>
      <c r="E29" s="96" t="s">
        <v>181</v>
      </c>
      <c r="F29" s="96" t="s">
        <v>188</v>
      </c>
      <c r="G29" s="97">
        <v>807850.13</v>
      </c>
      <c r="H29" s="98">
        <v>0</v>
      </c>
      <c r="I29" s="98">
        <v>807850.13</v>
      </c>
      <c r="J29" s="97">
        <v>807850.13</v>
      </c>
      <c r="K29" s="97">
        <v>0</v>
      </c>
      <c r="L29" s="97">
        <v>0</v>
      </c>
    </row>
    <row r="30" spans="1:12" s="58" customFormat="1" ht="27" customHeight="1">
      <c r="A30" s="63"/>
      <c r="B30" s="63"/>
      <c r="C30" s="62"/>
      <c r="D30" s="59" t="s">
        <v>181</v>
      </c>
      <c r="E30" s="59"/>
      <c r="F30" s="59"/>
      <c r="G30" s="156">
        <v>7693519.28</v>
      </c>
      <c r="H30" s="61">
        <v>0</v>
      </c>
      <c r="I30" s="156">
        <v>7693519.28</v>
      </c>
      <c r="J30" s="156">
        <v>7693519.28</v>
      </c>
      <c r="K30" s="60">
        <v>0</v>
      </c>
      <c r="L30" s="60">
        <v>0</v>
      </c>
    </row>
    <row r="31" spans="1:12" s="58" customFormat="1" ht="27" customHeight="1">
      <c r="A31" s="63"/>
      <c r="B31" s="63"/>
      <c r="C31" s="62"/>
      <c r="D31" s="59"/>
      <c r="E31" s="59" t="s">
        <v>181</v>
      </c>
      <c r="F31" s="59"/>
      <c r="G31" s="156">
        <v>7693519.28</v>
      </c>
      <c r="H31" s="61">
        <v>0</v>
      </c>
      <c r="I31" s="156">
        <v>7693519.28</v>
      </c>
      <c r="J31" s="156">
        <v>7693519.28</v>
      </c>
      <c r="K31" s="60">
        <v>0</v>
      </c>
      <c r="L31" s="60">
        <v>0</v>
      </c>
    </row>
    <row r="32" spans="1:12" s="58" customFormat="1" ht="27" customHeight="1">
      <c r="A32" s="63"/>
      <c r="B32" s="63"/>
      <c r="C32" s="103" t="s">
        <v>178</v>
      </c>
      <c r="D32" s="96" t="s">
        <v>181</v>
      </c>
      <c r="E32" s="96" t="s">
        <v>181</v>
      </c>
      <c r="F32" s="96" t="s">
        <v>189</v>
      </c>
      <c r="G32" s="97">
        <v>7693519.28</v>
      </c>
      <c r="H32" s="98">
        <v>0</v>
      </c>
      <c r="I32" s="97">
        <v>7693519.28</v>
      </c>
      <c r="J32" s="97">
        <v>7693519.28</v>
      </c>
      <c r="K32" s="97">
        <v>0</v>
      </c>
      <c r="L32" s="97">
        <v>0</v>
      </c>
    </row>
    <row r="33" spans="1:12" s="58" customFormat="1" ht="27" customHeight="1">
      <c r="A33" s="63"/>
      <c r="B33" s="63"/>
      <c r="C33" s="62" t="s">
        <v>190</v>
      </c>
      <c r="D33" s="59"/>
      <c r="E33" s="59"/>
      <c r="F33" s="59"/>
      <c r="G33" s="60">
        <v>651272.8</v>
      </c>
      <c r="H33" s="61">
        <v>651272.8</v>
      </c>
      <c r="I33" s="61">
        <v>0</v>
      </c>
      <c r="J33" s="60">
        <v>651272.8</v>
      </c>
      <c r="K33" s="60">
        <v>0</v>
      </c>
      <c r="L33" s="60">
        <v>0</v>
      </c>
    </row>
    <row r="34" spans="1:12" s="58" customFormat="1" ht="27" customHeight="1">
      <c r="A34" s="63"/>
      <c r="B34" s="63"/>
      <c r="C34" s="62"/>
      <c r="D34" s="59" t="s">
        <v>185</v>
      </c>
      <c r="E34" s="59"/>
      <c r="F34" s="59"/>
      <c r="G34" s="60">
        <v>651272.8</v>
      </c>
      <c r="H34" s="61">
        <v>651272.8</v>
      </c>
      <c r="I34" s="61">
        <v>0</v>
      </c>
      <c r="J34" s="60">
        <v>651272.8</v>
      </c>
      <c r="K34" s="60">
        <v>0</v>
      </c>
      <c r="L34" s="60">
        <v>0</v>
      </c>
    </row>
    <row r="35" spans="1:12" s="58" customFormat="1" ht="27" customHeight="1">
      <c r="A35" s="63"/>
      <c r="B35" s="63"/>
      <c r="C35" s="62"/>
      <c r="D35" s="59"/>
      <c r="E35" s="59" t="s">
        <v>176</v>
      </c>
      <c r="F35" s="59"/>
      <c r="G35" s="60">
        <v>78190</v>
      </c>
      <c r="H35" s="61">
        <v>78190</v>
      </c>
      <c r="I35" s="61">
        <v>0</v>
      </c>
      <c r="J35" s="60">
        <v>78190</v>
      </c>
      <c r="K35" s="60">
        <v>0</v>
      </c>
      <c r="L35" s="60">
        <v>0</v>
      </c>
    </row>
    <row r="36" spans="1:12" s="58" customFormat="1" ht="27" customHeight="1">
      <c r="A36" s="63"/>
      <c r="B36" s="63"/>
      <c r="C36" s="103" t="s">
        <v>190</v>
      </c>
      <c r="D36" s="96" t="s">
        <v>185</v>
      </c>
      <c r="E36" s="96" t="s">
        <v>176</v>
      </c>
      <c r="F36" s="96" t="s">
        <v>191</v>
      </c>
      <c r="G36" s="97">
        <v>78190</v>
      </c>
      <c r="H36" s="98">
        <v>78190</v>
      </c>
      <c r="I36" s="98">
        <v>0</v>
      </c>
      <c r="J36" s="97">
        <v>78190</v>
      </c>
      <c r="K36" s="97">
        <v>0</v>
      </c>
      <c r="L36" s="97">
        <v>0</v>
      </c>
    </row>
    <row r="37" spans="1:12" s="58" customFormat="1" ht="27" customHeight="1">
      <c r="A37" s="63"/>
      <c r="B37" s="63"/>
      <c r="C37" s="62"/>
      <c r="D37" s="59"/>
      <c r="E37" s="59" t="s">
        <v>179</v>
      </c>
      <c r="F37" s="59"/>
      <c r="G37" s="60">
        <v>573082.8</v>
      </c>
      <c r="H37" s="61">
        <v>573082.8</v>
      </c>
      <c r="I37" s="61">
        <v>0</v>
      </c>
      <c r="J37" s="60">
        <v>573082.8</v>
      </c>
      <c r="K37" s="60">
        <v>0</v>
      </c>
      <c r="L37" s="60">
        <v>0</v>
      </c>
    </row>
    <row r="38" spans="1:12" s="58" customFormat="1" ht="27" customHeight="1">
      <c r="A38" s="63"/>
      <c r="B38" s="63"/>
      <c r="C38" s="103" t="s">
        <v>190</v>
      </c>
      <c r="D38" s="96" t="s">
        <v>185</v>
      </c>
      <c r="E38" s="96" t="s">
        <v>179</v>
      </c>
      <c r="F38" s="96" t="s">
        <v>192</v>
      </c>
      <c r="G38" s="97">
        <v>573082.8</v>
      </c>
      <c r="H38" s="98">
        <v>573082.8</v>
      </c>
      <c r="I38" s="98">
        <v>0</v>
      </c>
      <c r="J38" s="97">
        <v>573082.8</v>
      </c>
      <c r="K38" s="97">
        <v>0</v>
      </c>
      <c r="L38" s="97">
        <v>0</v>
      </c>
    </row>
    <row r="39" spans="1:12" s="58" customFormat="1" ht="27" customHeight="1">
      <c r="A39" s="63"/>
      <c r="B39" s="63"/>
      <c r="C39" s="62" t="s">
        <v>193</v>
      </c>
      <c r="D39" s="59"/>
      <c r="E39" s="59"/>
      <c r="F39" s="59"/>
      <c r="G39" s="156">
        <v>6714320</v>
      </c>
      <c r="H39" s="61">
        <v>0</v>
      </c>
      <c r="I39" s="156">
        <v>6714320</v>
      </c>
      <c r="J39" s="156">
        <v>6714320</v>
      </c>
      <c r="K39" s="60">
        <v>0</v>
      </c>
      <c r="L39" s="60">
        <v>0</v>
      </c>
    </row>
    <row r="40" spans="1:12" s="58" customFormat="1" ht="27" customHeight="1">
      <c r="A40" s="63"/>
      <c r="B40" s="63"/>
      <c r="C40" s="62"/>
      <c r="D40" s="59" t="s">
        <v>176</v>
      </c>
      <c r="E40" s="59"/>
      <c r="F40" s="59"/>
      <c r="G40" s="156">
        <v>6714320</v>
      </c>
      <c r="H40" s="61">
        <v>0</v>
      </c>
      <c r="I40" s="156">
        <v>6714320</v>
      </c>
      <c r="J40" s="156">
        <v>6714320</v>
      </c>
      <c r="K40" s="60">
        <v>0</v>
      </c>
      <c r="L40" s="60">
        <v>0</v>
      </c>
    </row>
    <row r="41" spans="1:12" s="58" customFormat="1" ht="27" customHeight="1">
      <c r="A41" s="63"/>
      <c r="B41" s="63"/>
      <c r="C41" s="62"/>
      <c r="D41" s="59"/>
      <c r="E41" s="59" t="s">
        <v>194</v>
      </c>
      <c r="F41" s="59"/>
      <c r="G41" s="156">
        <v>6714320</v>
      </c>
      <c r="H41" s="61">
        <v>0</v>
      </c>
      <c r="I41" s="156">
        <v>6714320</v>
      </c>
      <c r="J41" s="156">
        <v>6714320</v>
      </c>
      <c r="K41" s="60">
        <v>0</v>
      </c>
      <c r="L41" s="60">
        <v>0</v>
      </c>
    </row>
    <row r="42" spans="1:12" s="58" customFormat="1" ht="27" customHeight="1">
      <c r="A42" s="63"/>
      <c r="B42" s="63"/>
      <c r="C42" s="103" t="s">
        <v>193</v>
      </c>
      <c r="D42" s="96" t="s">
        <v>176</v>
      </c>
      <c r="E42" s="96" t="s">
        <v>194</v>
      </c>
      <c r="F42" s="96" t="s">
        <v>195</v>
      </c>
      <c r="G42" s="97">
        <v>6714320</v>
      </c>
      <c r="H42" s="98">
        <v>0</v>
      </c>
      <c r="I42" s="97">
        <v>6714320</v>
      </c>
      <c r="J42" s="97">
        <v>6714320</v>
      </c>
      <c r="K42" s="97">
        <v>0</v>
      </c>
      <c r="L42" s="97">
        <v>0</v>
      </c>
    </row>
    <row r="43" spans="1:12" s="58" customFormat="1" ht="27" customHeight="1">
      <c r="A43" s="63"/>
      <c r="B43" s="63"/>
      <c r="C43" s="62" t="s">
        <v>196</v>
      </c>
      <c r="D43" s="59"/>
      <c r="E43" s="59"/>
      <c r="F43" s="59"/>
      <c r="G43" s="60">
        <v>16107782.08</v>
      </c>
      <c r="H43" s="61">
        <v>5536398.08</v>
      </c>
      <c r="I43" s="61">
        <v>10571384</v>
      </c>
      <c r="J43" s="60">
        <v>16107782.08</v>
      </c>
      <c r="K43" s="60">
        <v>0</v>
      </c>
      <c r="L43" s="60">
        <v>0</v>
      </c>
    </row>
    <row r="44" spans="1:12" s="58" customFormat="1" ht="27" customHeight="1">
      <c r="A44" s="63"/>
      <c r="B44" s="63"/>
      <c r="C44" s="62"/>
      <c r="D44" s="59" t="s">
        <v>185</v>
      </c>
      <c r="E44" s="59"/>
      <c r="F44" s="59"/>
      <c r="G44" s="60">
        <v>13113467.12</v>
      </c>
      <c r="H44" s="61">
        <v>2542083.12</v>
      </c>
      <c r="I44" s="61">
        <v>10571384</v>
      </c>
      <c r="J44" s="60">
        <v>13113467.12</v>
      </c>
      <c r="K44" s="60">
        <v>0</v>
      </c>
      <c r="L44" s="60">
        <v>0</v>
      </c>
    </row>
    <row r="45" spans="1:12" s="58" customFormat="1" ht="27" customHeight="1">
      <c r="A45" s="63"/>
      <c r="B45" s="63"/>
      <c r="C45" s="62"/>
      <c r="D45" s="59"/>
      <c r="E45" s="59" t="s">
        <v>332</v>
      </c>
      <c r="F45" s="59"/>
      <c r="G45" s="156">
        <v>21148803.12</v>
      </c>
      <c r="H45" s="61">
        <v>2542083.12</v>
      </c>
      <c r="I45" s="61">
        <v>0</v>
      </c>
      <c r="J45" s="156">
        <v>21148803.12</v>
      </c>
      <c r="K45" s="60">
        <v>0</v>
      </c>
      <c r="L45" s="60">
        <v>0</v>
      </c>
    </row>
    <row r="46" spans="1:12" s="58" customFormat="1" ht="27" customHeight="1">
      <c r="A46" s="63"/>
      <c r="B46" s="63"/>
      <c r="C46" s="103" t="s">
        <v>196</v>
      </c>
      <c r="D46" s="96" t="s">
        <v>185</v>
      </c>
      <c r="E46" s="96" t="s">
        <v>332</v>
      </c>
      <c r="F46" s="96" t="s">
        <v>333</v>
      </c>
      <c r="G46" s="97">
        <v>21148803.12</v>
      </c>
      <c r="H46" s="98">
        <v>2542083.12</v>
      </c>
      <c r="I46" s="98">
        <v>18606720</v>
      </c>
      <c r="J46" s="97">
        <v>21148803.12</v>
      </c>
      <c r="K46" s="97">
        <v>0</v>
      </c>
      <c r="L46" s="97">
        <v>0</v>
      </c>
    </row>
    <row r="47" spans="1:12" s="58" customFormat="1" ht="27" customHeight="1">
      <c r="A47" s="63"/>
      <c r="B47" s="63"/>
      <c r="C47" s="62"/>
      <c r="D47" s="59"/>
      <c r="E47" s="59" t="s">
        <v>181</v>
      </c>
      <c r="F47" s="59"/>
      <c r="G47" s="60">
        <v>10571384</v>
      </c>
      <c r="H47" s="61">
        <v>0</v>
      </c>
      <c r="I47" s="61">
        <v>10571384</v>
      </c>
      <c r="J47" s="60">
        <v>10571384</v>
      </c>
      <c r="K47" s="60">
        <v>0</v>
      </c>
      <c r="L47" s="60">
        <v>0</v>
      </c>
    </row>
    <row r="48" spans="1:12" s="58" customFormat="1" ht="27" customHeight="1">
      <c r="A48" s="63"/>
      <c r="B48" s="63"/>
      <c r="C48" s="103" t="s">
        <v>196</v>
      </c>
      <c r="D48" s="96" t="s">
        <v>185</v>
      </c>
      <c r="E48" s="96" t="s">
        <v>181</v>
      </c>
      <c r="F48" s="96" t="s">
        <v>197</v>
      </c>
      <c r="G48" s="97">
        <v>10571384</v>
      </c>
      <c r="H48" s="98">
        <v>0</v>
      </c>
      <c r="I48" s="98">
        <v>10571384</v>
      </c>
      <c r="J48" s="97">
        <v>10571384</v>
      </c>
      <c r="K48" s="97">
        <v>0</v>
      </c>
      <c r="L48" s="97">
        <v>0</v>
      </c>
    </row>
    <row r="49" spans="1:12" s="58" customFormat="1" ht="27" customHeight="1">
      <c r="A49" s="63"/>
      <c r="B49" s="63"/>
      <c r="C49" s="62"/>
      <c r="D49" s="59" t="s">
        <v>334</v>
      </c>
      <c r="E49" s="59"/>
      <c r="F49" s="59"/>
      <c r="G49" s="60">
        <v>2994314.96</v>
      </c>
      <c r="H49" s="61">
        <v>2994314.96</v>
      </c>
      <c r="I49" s="61">
        <v>0</v>
      </c>
      <c r="J49" s="60">
        <v>2994314.96</v>
      </c>
      <c r="K49" s="60">
        <v>0</v>
      </c>
      <c r="L49" s="60">
        <v>0</v>
      </c>
    </row>
    <row r="50" spans="1:12" s="58" customFormat="1" ht="27" customHeight="1">
      <c r="A50" s="63"/>
      <c r="B50" s="63"/>
      <c r="C50" s="62"/>
      <c r="D50" s="59"/>
      <c r="E50" s="59" t="s">
        <v>181</v>
      </c>
      <c r="F50" s="59"/>
      <c r="G50" s="60">
        <v>2994314.96</v>
      </c>
      <c r="H50" s="61">
        <v>2994314.96</v>
      </c>
      <c r="I50" s="61">
        <v>0</v>
      </c>
      <c r="J50" s="60">
        <v>2994314.96</v>
      </c>
      <c r="K50" s="60">
        <v>0</v>
      </c>
      <c r="L50" s="60">
        <v>0</v>
      </c>
    </row>
    <row r="51" spans="1:12" s="58" customFormat="1" ht="27" customHeight="1">
      <c r="A51" s="63"/>
      <c r="B51" s="63"/>
      <c r="C51" s="103" t="s">
        <v>196</v>
      </c>
      <c r="D51" s="96" t="s">
        <v>334</v>
      </c>
      <c r="E51" s="96" t="s">
        <v>181</v>
      </c>
      <c r="F51" s="96" t="s">
        <v>335</v>
      </c>
      <c r="G51" s="97">
        <v>2994314.96</v>
      </c>
      <c r="H51" s="98">
        <v>2994314.96</v>
      </c>
      <c r="I51" s="98">
        <v>0</v>
      </c>
      <c r="J51" s="97">
        <v>2994314.96</v>
      </c>
      <c r="K51" s="97">
        <v>0</v>
      </c>
      <c r="L51" s="97">
        <v>0</v>
      </c>
    </row>
  </sheetData>
  <sheetProtection/>
  <mergeCells count="9">
    <mergeCell ref="C5:E5"/>
    <mergeCell ref="F5:F6"/>
    <mergeCell ref="G5:G6"/>
    <mergeCell ref="H5:I5"/>
    <mergeCell ref="J5:L5"/>
    <mergeCell ref="A4:B4"/>
    <mergeCell ref="C4:L4"/>
    <mergeCell ref="A5:A6"/>
    <mergeCell ref="B5:B6"/>
  </mergeCells>
  <printOptions/>
  <pageMargins left="0.35433070866141736" right="0.35433070866141736" top="0.3937007874015748" bottom="0.1968503937007874" header="0.5118110236220472" footer="0.5118110236220472"/>
  <pageSetup horizontalDpi="600" verticalDpi="600" orientation="landscape" paperSize="10" scale="45" r:id="rId1"/>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B1" sqref="A1:G50"/>
    </sheetView>
  </sheetViews>
  <sheetFormatPr defaultColWidth="9.00390625" defaultRowHeight="12.75" customHeight="1"/>
  <cols>
    <col min="1" max="3" width="9.75390625" style="58" customWidth="1"/>
    <col min="4" max="4" width="37.25390625" style="58" customWidth="1"/>
    <col min="5" max="5" width="23.50390625" style="58" customWidth="1"/>
    <col min="6" max="6" width="22.75390625" style="58" customWidth="1"/>
    <col min="7" max="7" width="19.125" style="58" customWidth="1"/>
    <col min="8" max="8" width="7.875" style="58" customWidth="1"/>
  </cols>
  <sheetData>
    <row r="1" spans="1:7" s="58" customFormat="1" ht="18.75" customHeight="1">
      <c r="A1" s="110" t="s">
        <v>349</v>
      </c>
      <c r="B1" s="111"/>
      <c r="C1" s="111"/>
      <c r="D1" s="111"/>
      <c r="E1" s="111"/>
      <c r="F1" s="111"/>
      <c r="G1" s="112"/>
    </row>
    <row r="2" spans="1:7" s="58" customFormat="1" ht="43.5" customHeight="1">
      <c r="A2" s="180" t="s">
        <v>219</v>
      </c>
      <c r="B2" s="180"/>
      <c r="C2" s="180"/>
      <c r="D2" s="180"/>
      <c r="E2" s="180"/>
      <c r="F2" s="180"/>
      <c r="G2" s="180"/>
    </row>
    <row r="3" spans="1:7" s="58" customFormat="1" ht="18" customHeight="1">
      <c r="A3" s="113"/>
      <c r="B3" s="114"/>
      <c r="C3" s="114"/>
      <c r="D3" s="114"/>
      <c r="E3" s="114"/>
      <c r="F3" s="115"/>
      <c r="G3" s="116" t="s">
        <v>2</v>
      </c>
    </row>
    <row r="4" spans="1:7" s="58" customFormat="1" ht="22.5" customHeight="1">
      <c r="A4" s="181" t="s">
        <v>58</v>
      </c>
      <c r="B4" s="181"/>
      <c r="C4" s="181"/>
      <c r="D4" s="184" t="s">
        <v>59</v>
      </c>
      <c r="E4" s="181" t="s">
        <v>60</v>
      </c>
      <c r="F4" s="182" t="s">
        <v>61</v>
      </c>
      <c r="G4" s="183"/>
    </row>
    <row r="5" spans="1:7" s="58" customFormat="1" ht="22.5" customHeight="1">
      <c r="A5" s="117" t="s">
        <v>63</v>
      </c>
      <c r="B5" s="117" t="s">
        <v>64</v>
      </c>
      <c r="C5" s="117" t="s">
        <v>65</v>
      </c>
      <c r="D5" s="185"/>
      <c r="E5" s="186"/>
      <c r="F5" s="118" t="s">
        <v>66</v>
      </c>
      <c r="G5" s="117" t="s">
        <v>67</v>
      </c>
    </row>
    <row r="6" spans="1:7" s="58" customFormat="1" ht="22.5" customHeight="1">
      <c r="A6" s="119" t="s">
        <v>71</v>
      </c>
      <c r="B6" s="119" t="s">
        <v>175</v>
      </c>
      <c r="C6" s="119" t="s">
        <v>175</v>
      </c>
      <c r="D6" s="119" t="s">
        <v>175</v>
      </c>
      <c r="E6" s="120">
        <v>70377297.53</v>
      </c>
      <c r="F6" s="121">
        <v>24356928.12</v>
      </c>
      <c r="G6" s="121">
        <v>46020369.41</v>
      </c>
    </row>
    <row r="7" spans="1:7" s="58" customFormat="1" ht="22.5" customHeight="1">
      <c r="A7" s="119" t="s">
        <v>178</v>
      </c>
      <c r="B7" s="119"/>
      <c r="C7" s="119"/>
      <c r="D7" s="119"/>
      <c r="E7" s="120">
        <v>28297202.65</v>
      </c>
      <c r="F7" s="121">
        <v>18169257.24</v>
      </c>
      <c r="G7" s="121">
        <v>10127945.41</v>
      </c>
    </row>
    <row r="8" spans="1:7" s="58" customFormat="1" ht="22.5" customHeight="1">
      <c r="A8" s="119"/>
      <c r="B8" s="119" t="s">
        <v>198</v>
      </c>
      <c r="C8" s="119"/>
      <c r="D8" s="119"/>
      <c r="E8" s="120">
        <v>7540078.58</v>
      </c>
      <c r="F8" s="121">
        <v>7540078.58</v>
      </c>
      <c r="G8" s="121">
        <v>0</v>
      </c>
    </row>
    <row r="9" spans="1:7" s="58" customFormat="1" ht="22.5" customHeight="1">
      <c r="A9" s="119"/>
      <c r="B9" s="119"/>
      <c r="C9" s="119" t="s">
        <v>199</v>
      </c>
      <c r="D9" s="119"/>
      <c r="E9" s="120">
        <v>7540078.58</v>
      </c>
      <c r="F9" s="121">
        <v>7540078.58</v>
      </c>
      <c r="G9" s="121">
        <v>0</v>
      </c>
    </row>
    <row r="10" spans="1:7" s="58" customFormat="1" ht="22.5" customHeight="1">
      <c r="A10" s="122" t="s">
        <v>201</v>
      </c>
      <c r="B10" s="122" t="s">
        <v>200</v>
      </c>
      <c r="C10" s="122" t="s">
        <v>200</v>
      </c>
      <c r="D10" s="122" t="s">
        <v>177</v>
      </c>
      <c r="E10" s="109">
        <v>7540078.58</v>
      </c>
      <c r="F10" s="123">
        <v>7540078.58</v>
      </c>
      <c r="G10" s="123">
        <v>0</v>
      </c>
    </row>
    <row r="11" spans="1:7" s="58" customFormat="1" ht="22.5" customHeight="1">
      <c r="A11" s="119"/>
      <c r="B11" s="119" t="s">
        <v>202</v>
      </c>
      <c r="C11" s="119"/>
      <c r="D11" s="119"/>
      <c r="E11" s="120">
        <v>1370274.56</v>
      </c>
      <c r="F11" s="121">
        <v>1093274.56</v>
      </c>
      <c r="G11" s="121">
        <v>277000</v>
      </c>
    </row>
    <row r="12" spans="1:7" s="58" customFormat="1" ht="22.5" customHeight="1">
      <c r="A12" s="119"/>
      <c r="B12" s="119"/>
      <c r="C12" s="119" t="s">
        <v>199</v>
      </c>
      <c r="D12" s="119"/>
      <c r="E12" s="120">
        <v>1093274.56</v>
      </c>
      <c r="F12" s="121">
        <v>1093274.56</v>
      </c>
      <c r="G12" s="121">
        <v>0</v>
      </c>
    </row>
    <row r="13" spans="1:7" s="58" customFormat="1" ht="22.5" customHeight="1">
      <c r="A13" s="122" t="s">
        <v>201</v>
      </c>
      <c r="B13" s="122" t="s">
        <v>203</v>
      </c>
      <c r="C13" s="122" t="s">
        <v>200</v>
      </c>
      <c r="D13" s="122" t="s">
        <v>180</v>
      </c>
      <c r="E13" s="109">
        <v>1093274.56</v>
      </c>
      <c r="F13" s="123">
        <v>1093274.56</v>
      </c>
      <c r="G13" s="123">
        <v>0</v>
      </c>
    </row>
    <row r="14" spans="1:7" s="58" customFormat="1" ht="22.5" customHeight="1">
      <c r="A14" s="119"/>
      <c r="B14" s="119"/>
      <c r="C14" s="119" t="s">
        <v>204</v>
      </c>
      <c r="D14" s="119"/>
      <c r="E14" s="120">
        <v>277000</v>
      </c>
      <c r="F14" s="121">
        <v>0</v>
      </c>
      <c r="G14" s="121">
        <v>277000</v>
      </c>
    </row>
    <row r="15" spans="1:7" s="58" customFormat="1" ht="22.5" customHeight="1">
      <c r="A15" s="122" t="s">
        <v>201</v>
      </c>
      <c r="B15" s="122" t="s">
        <v>203</v>
      </c>
      <c r="C15" s="122" t="s">
        <v>205</v>
      </c>
      <c r="D15" s="122" t="s">
        <v>182</v>
      </c>
      <c r="E15" s="109">
        <v>277000</v>
      </c>
      <c r="F15" s="123">
        <v>0</v>
      </c>
      <c r="G15" s="123">
        <v>277000</v>
      </c>
    </row>
    <row r="16" spans="1:7" s="58" customFormat="1" ht="22.5" customHeight="1">
      <c r="A16" s="119"/>
      <c r="B16" s="119" t="s">
        <v>206</v>
      </c>
      <c r="C16" s="119"/>
      <c r="D16" s="119"/>
      <c r="E16" s="120">
        <v>9231142.04</v>
      </c>
      <c r="F16" s="121">
        <v>8026172.04</v>
      </c>
      <c r="G16" s="121">
        <v>1204970</v>
      </c>
    </row>
    <row r="17" spans="1:7" s="58" customFormat="1" ht="22.5" customHeight="1">
      <c r="A17" s="119"/>
      <c r="B17" s="119"/>
      <c r="C17" s="119" t="s">
        <v>199</v>
      </c>
      <c r="D17" s="119"/>
      <c r="E17" s="120">
        <v>8026172.04</v>
      </c>
      <c r="F17" s="121">
        <v>8026172.04</v>
      </c>
      <c r="G17" s="121">
        <v>0</v>
      </c>
    </row>
    <row r="18" spans="1:7" s="58" customFormat="1" ht="22.5" customHeight="1">
      <c r="A18" s="122" t="s">
        <v>201</v>
      </c>
      <c r="B18" s="122" t="s">
        <v>207</v>
      </c>
      <c r="C18" s="122" t="s">
        <v>200</v>
      </c>
      <c r="D18" s="122" t="s">
        <v>180</v>
      </c>
      <c r="E18" s="109">
        <v>8026172.04</v>
      </c>
      <c r="F18" s="123">
        <v>8026172.04</v>
      </c>
      <c r="G18" s="123">
        <v>0</v>
      </c>
    </row>
    <row r="19" spans="1:7" s="58" customFormat="1" ht="22.5" customHeight="1">
      <c r="A19" s="119"/>
      <c r="B19" s="119"/>
      <c r="C19" s="119" t="s">
        <v>204</v>
      </c>
      <c r="D19" s="119"/>
      <c r="E19" s="120">
        <v>1204970</v>
      </c>
      <c r="F19" s="121">
        <v>0</v>
      </c>
      <c r="G19" s="121">
        <v>1204970</v>
      </c>
    </row>
    <row r="20" spans="1:7" s="58" customFormat="1" ht="22.5" customHeight="1">
      <c r="A20" s="122" t="s">
        <v>201</v>
      </c>
      <c r="B20" s="122" t="s">
        <v>207</v>
      </c>
      <c r="C20" s="122" t="s">
        <v>205</v>
      </c>
      <c r="D20" s="122" t="s">
        <v>184</v>
      </c>
      <c r="E20" s="109">
        <v>1204970</v>
      </c>
      <c r="F20" s="123">
        <v>0</v>
      </c>
      <c r="G20" s="123">
        <v>1204970</v>
      </c>
    </row>
    <row r="21" spans="1:7" s="58" customFormat="1" ht="22.5" customHeight="1">
      <c r="A21" s="119"/>
      <c r="B21" s="119" t="s">
        <v>208</v>
      </c>
      <c r="C21" s="119"/>
      <c r="D21" s="119"/>
      <c r="E21" s="120">
        <v>1509732.06</v>
      </c>
      <c r="F21" s="121">
        <v>1509732.06</v>
      </c>
      <c r="G21" s="121">
        <v>0</v>
      </c>
    </row>
    <row r="22" spans="1:7" s="58" customFormat="1" ht="22.5" customHeight="1">
      <c r="A22" s="119"/>
      <c r="B22" s="119"/>
      <c r="C22" s="119" t="s">
        <v>199</v>
      </c>
      <c r="D22" s="119"/>
      <c r="E22" s="120">
        <v>1509732.06</v>
      </c>
      <c r="F22" s="121">
        <v>1509732.06</v>
      </c>
      <c r="G22" s="121">
        <v>0</v>
      </c>
    </row>
    <row r="23" spans="1:7" s="58" customFormat="1" ht="22.5" customHeight="1">
      <c r="A23" s="122" t="s">
        <v>201</v>
      </c>
      <c r="B23" s="122" t="s">
        <v>209</v>
      </c>
      <c r="C23" s="122" t="s">
        <v>200</v>
      </c>
      <c r="D23" s="122" t="s">
        <v>180</v>
      </c>
      <c r="E23" s="109">
        <v>1509732.06</v>
      </c>
      <c r="F23" s="123">
        <v>1509732.06</v>
      </c>
      <c r="G23" s="123">
        <v>0</v>
      </c>
    </row>
    <row r="24" spans="1:7" s="58" customFormat="1" ht="22.5" customHeight="1">
      <c r="A24" s="119"/>
      <c r="B24" s="119" t="s">
        <v>210</v>
      </c>
      <c r="C24" s="119"/>
      <c r="D24" s="119"/>
      <c r="E24" s="120">
        <v>952456.13</v>
      </c>
      <c r="F24" s="121">
        <v>0</v>
      </c>
      <c r="G24" s="121">
        <v>952456.13</v>
      </c>
    </row>
    <row r="25" spans="1:7" s="58" customFormat="1" ht="22.5" customHeight="1">
      <c r="A25" s="119"/>
      <c r="B25" s="119"/>
      <c r="C25" s="119" t="s">
        <v>211</v>
      </c>
      <c r="D25" s="119"/>
      <c r="E25" s="120">
        <v>144606</v>
      </c>
      <c r="F25" s="121">
        <v>0</v>
      </c>
      <c r="G25" s="121">
        <v>144606</v>
      </c>
    </row>
    <row r="26" spans="1:7" s="58" customFormat="1" ht="22.5" customHeight="1">
      <c r="A26" s="122" t="s">
        <v>201</v>
      </c>
      <c r="B26" s="122" t="s">
        <v>212</v>
      </c>
      <c r="C26" s="122" t="s">
        <v>203</v>
      </c>
      <c r="D26" s="122" t="s">
        <v>187</v>
      </c>
      <c r="E26" s="109">
        <v>144606</v>
      </c>
      <c r="F26" s="123">
        <v>0</v>
      </c>
      <c r="G26" s="123">
        <v>144606</v>
      </c>
    </row>
    <row r="27" spans="1:7" s="58" customFormat="1" ht="22.5" customHeight="1">
      <c r="A27" s="119"/>
      <c r="B27" s="119"/>
      <c r="C27" s="119" t="s">
        <v>204</v>
      </c>
      <c r="D27" s="119"/>
      <c r="E27" s="120">
        <v>807850.13</v>
      </c>
      <c r="F27" s="121">
        <v>0</v>
      </c>
      <c r="G27" s="121">
        <v>807850.13</v>
      </c>
    </row>
    <row r="28" spans="1:7" s="58" customFormat="1" ht="22.5" customHeight="1">
      <c r="A28" s="122" t="s">
        <v>201</v>
      </c>
      <c r="B28" s="122" t="s">
        <v>212</v>
      </c>
      <c r="C28" s="122" t="s">
        <v>205</v>
      </c>
      <c r="D28" s="122" t="s">
        <v>188</v>
      </c>
      <c r="E28" s="109">
        <v>807850.13</v>
      </c>
      <c r="F28" s="123">
        <v>0</v>
      </c>
      <c r="G28" s="123">
        <v>807850.13</v>
      </c>
    </row>
    <row r="29" spans="1:7" s="58" customFormat="1" ht="22.5" customHeight="1">
      <c r="A29" s="119"/>
      <c r="B29" s="119" t="s">
        <v>213</v>
      </c>
      <c r="C29" s="119"/>
      <c r="D29" s="119"/>
      <c r="E29" s="120">
        <v>2133519.28</v>
      </c>
      <c r="F29" s="121">
        <v>0</v>
      </c>
      <c r="G29" s="121">
        <v>2133519.28</v>
      </c>
    </row>
    <row r="30" spans="1:7" s="58" customFormat="1" ht="22.5" customHeight="1">
      <c r="A30" s="119"/>
      <c r="B30" s="119"/>
      <c r="C30" s="119" t="s">
        <v>204</v>
      </c>
      <c r="D30" s="119"/>
      <c r="E30" s="120">
        <v>2133519.28</v>
      </c>
      <c r="F30" s="121">
        <v>0</v>
      </c>
      <c r="G30" s="121">
        <v>2133519.28</v>
      </c>
    </row>
    <row r="31" spans="1:7" s="58" customFormat="1" ht="22.5" customHeight="1">
      <c r="A31" s="122" t="s">
        <v>201</v>
      </c>
      <c r="B31" s="122" t="s">
        <v>205</v>
      </c>
      <c r="C31" s="122" t="s">
        <v>205</v>
      </c>
      <c r="D31" s="122" t="s">
        <v>189</v>
      </c>
      <c r="E31" s="109">
        <v>2133519.28</v>
      </c>
      <c r="F31" s="123">
        <v>0</v>
      </c>
      <c r="G31" s="123">
        <v>2133519.28</v>
      </c>
    </row>
    <row r="32" spans="1:7" s="58" customFormat="1" ht="22.5" customHeight="1">
      <c r="A32" s="119" t="s">
        <v>190</v>
      </c>
      <c r="B32" s="119"/>
      <c r="C32" s="119"/>
      <c r="D32" s="119"/>
      <c r="E32" s="120">
        <v>651272.8</v>
      </c>
      <c r="F32" s="121">
        <v>651272.8</v>
      </c>
      <c r="G32" s="121">
        <v>0</v>
      </c>
    </row>
    <row r="33" spans="1:7" s="58" customFormat="1" ht="22.5" customHeight="1">
      <c r="A33" s="119"/>
      <c r="B33" s="119" t="s">
        <v>208</v>
      </c>
      <c r="C33" s="119"/>
      <c r="D33" s="119"/>
      <c r="E33" s="120">
        <v>651272.8</v>
      </c>
      <c r="F33" s="121">
        <v>651272.8</v>
      </c>
      <c r="G33" s="121">
        <v>0</v>
      </c>
    </row>
    <row r="34" spans="1:7" s="58" customFormat="1" ht="22.5" customHeight="1">
      <c r="A34" s="119"/>
      <c r="B34" s="119"/>
      <c r="C34" s="119" t="s">
        <v>199</v>
      </c>
      <c r="D34" s="119"/>
      <c r="E34" s="120">
        <v>78190</v>
      </c>
      <c r="F34" s="121">
        <v>78190</v>
      </c>
      <c r="G34" s="121">
        <v>0</v>
      </c>
    </row>
    <row r="35" spans="1:7" s="58" customFormat="1" ht="22.5" customHeight="1">
      <c r="A35" s="122" t="s">
        <v>214</v>
      </c>
      <c r="B35" s="122" t="s">
        <v>209</v>
      </c>
      <c r="C35" s="122" t="s">
        <v>200</v>
      </c>
      <c r="D35" s="122" t="s">
        <v>191</v>
      </c>
      <c r="E35" s="109">
        <v>78190</v>
      </c>
      <c r="F35" s="123">
        <v>78190</v>
      </c>
      <c r="G35" s="123">
        <v>0</v>
      </c>
    </row>
    <row r="36" spans="1:7" s="58" customFormat="1" ht="22.5" customHeight="1">
      <c r="A36" s="119"/>
      <c r="B36" s="119"/>
      <c r="C36" s="119" t="s">
        <v>211</v>
      </c>
      <c r="D36" s="119"/>
      <c r="E36" s="120">
        <v>573082.8</v>
      </c>
      <c r="F36" s="121">
        <v>573082.8</v>
      </c>
      <c r="G36" s="121">
        <v>0</v>
      </c>
    </row>
    <row r="37" spans="1:7" s="58" customFormat="1" ht="22.5" customHeight="1">
      <c r="A37" s="122" t="s">
        <v>214</v>
      </c>
      <c r="B37" s="122" t="s">
        <v>209</v>
      </c>
      <c r="C37" s="122" t="s">
        <v>203</v>
      </c>
      <c r="D37" s="122" t="s">
        <v>192</v>
      </c>
      <c r="E37" s="109">
        <v>573082.8</v>
      </c>
      <c r="F37" s="123">
        <v>573082.8</v>
      </c>
      <c r="G37" s="123">
        <v>0</v>
      </c>
    </row>
    <row r="38" spans="1:7" s="58" customFormat="1" ht="22.5" customHeight="1">
      <c r="A38" s="119" t="s">
        <v>193</v>
      </c>
      <c r="B38" s="119"/>
      <c r="C38" s="119"/>
      <c r="D38" s="119"/>
      <c r="E38" s="120">
        <v>2714320</v>
      </c>
      <c r="F38" s="121">
        <v>0</v>
      </c>
      <c r="G38" s="121">
        <v>2714320</v>
      </c>
    </row>
    <row r="39" spans="1:7" s="58" customFormat="1" ht="22.5" customHeight="1">
      <c r="A39" s="119"/>
      <c r="B39" s="119" t="s">
        <v>198</v>
      </c>
      <c r="C39" s="119"/>
      <c r="D39" s="119"/>
      <c r="E39" s="120">
        <v>2714320</v>
      </c>
      <c r="F39" s="121">
        <v>0</v>
      </c>
      <c r="G39" s="121">
        <v>2714320</v>
      </c>
    </row>
    <row r="40" spans="1:7" s="58" customFormat="1" ht="22.5" customHeight="1">
      <c r="A40" s="119"/>
      <c r="B40" s="119"/>
      <c r="C40" s="119" t="s">
        <v>215</v>
      </c>
      <c r="D40" s="119"/>
      <c r="E40" s="120">
        <v>2714320</v>
      </c>
      <c r="F40" s="121">
        <v>0</v>
      </c>
      <c r="G40" s="121">
        <v>2714320</v>
      </c>
    </row>
    <row r="41" spans="1:7" s="58" customFormat="1" ht="22.5" customHeight="1">
      <c r="A41" s="122" t="s">
        <v>216</v>
      </c>
      <c r="B41" s="122" t="s">
        <v>200</v>
      </c>
      <c r="C41" s="122" t="s">
        <v>217</v>
      </c>
      <c r="D41" s="122" t="s">
        <v>195</v>
      </c>
      <c r="E41" s="109">
        <v>2714320</v>
      </c>
      <c r="F41" s="123">
        <v>0</v>
      </c>
      <c r="G41" s="123">
        <v>2714320</v>
      </c>
    </row>
    <row r="42" spans="1:7" s="58" customFormat="1" ht="22.5" customHeight="1">
      <c r="A42" s="119" t="s">
        <v>196</v>
      </c>
      <c r="B42" s="119"/>
      <c r="C42" s="119"/>
      <c r="D42" s="119"/>
      <c r="E42" s="120">
        <v>34714502.08</v>
      </c>
      <c r="F42" s="121">
        <v>5536398.08</v>
      </c>
      <c r="G42" s="121">
        <v>29178104</v>
      </c>
    </row>
    <row r="43" spans="1:7" s="58" customFormat="1" ht="22.5" customHeight="1">
      <c r="A43" s="119"/>
      <c r="B43" s="119" t="s">
        <v>208</v>
      </c>
      <c r="C43" s="119"/>
      <c r="D43" s="119"/>
      <c r="E43" s="120">
        <v>31720187.12</v>
      </c>
      <c r="F43" s="121">
        <v>2542083.12</v>
      </c>
      <c r="G43" s="121">
        <v>29178104</v>
      </c>
    </row>
    <row r="44" spans="1:7" s="58" customFormat="1" ht="22.5" customHeight="1">
      <c r="A44" s="119"/>
      <c r="B44" s="119"/>
      <c r="C44" s="119" t="s">
        <v>345</v>
      </c>
      <c r="D44" s="119"/>
      <c r="E44" s="156">
        <v>21148803.12</v>
      </c>
      <c r="F44" s="121">
        <v>2542083.12</v>
      </c>
      <c r="G44" s="157">
        <v>18606720</v>
      </c>
    </row>
    <row r="45" spans="1:7" s="58" customFormat="1" ht="22.5" customHeight="1">
      <c r="A45" s="122" t="s">
        <v>218</v>
      </c>
      <c r="B45" s="122" t="s">
        <v>209</v>
      </c>
      <c r="C45" s="122" t="s">
        <v>346</v>
      </c>
      <c r="D45" s="122" t="s">
        <v>333</v>
      </c>
      <c r="E45" s="109">
        <v>21148803.12</v>
      </c>
      <c r="F45" s="123">
        <v>2542083.12</v>
      </c>
      <c r="G45" s="123">
        <v>18606720</v>
      </c>
    </row>
    <row r="46" spans="1:7" s="58" customFormat="1" ht="22.5" customHeight="1">
      <c r="A46" s="119"/>
      <c r="B46" s="119"/>
      <c r="C46" s="119" t="s">
        <v>204</v>
      </c>
      <c r="D46" s="119"/>
      <c r="E46" s="120">
        <v>10571384</v>
      </c>
      <c r="F46" s="121">
        <v>0</v>
      </c>
      <c r="G46" s="121">
        <v>10571384</v>
      </c>
    </row>
    <row r="47" spans="1:7" s="58" customFormat="1" ht="22.5" customHeight="1">
      <c r="A47" s="122" t="s">
        <v>218</v>
      </c>
      <c r="B47" s="122" t="s">
        <v>209</v>
      </c>
      <c r="C47" s="122" t="s">
        <v>205</v>
      </c>
      <c r="D47" s="122" t="s">
        <v>197</v>
      </c>
      <c r="E47" s="109">
        <v>10571384</v>
      </c>
      <c r="F47" s="123">
        <v>0</v>
      </c>
      <c r="G47" s="123">
        <v>10571384</v>
      </c>
    </row>
    <row r="48" spans="1:7" s="58" customFormat="1" ht="22.5" customHeight="1">
      <c r="A48" s="119"/>
      <c r="B48" s="119" t="s">
        <v>347</v>
      </c>
      <c r="C48" s="119"/>
      <c r="D48" s="119"/>
      <c r="E48" s="120">
        <v>2994314.96</v>
      </c>
      <c r="F48" s="121">
        <v>2994314.96</v>
      </c>
      <c r="G48" s="121">
        <v>0</v>
      </c>
    </row>
    <row r="49" spans="1:7" s="58" customFormat="1" ht="22.5" customHeight="1">
      <c r="A49" s="119"/>
      <c r="B49" s="119"/>
      <c r="C49" s="119" t="s">
        <v>204</v>
      </c>
      <c r="D49" s="119"/>
      <c r="E49" s="120">
        <v>2994314.96</v>
      </c>
      <c r="F49" s="121">
        <v>2994314.96</v>
      </c>
      <c r="G49" s="121">
        <v>0</v>
      </c>
    </row>
    <row r="50" spans="1:7" s="58" customFormat="1" ht="22.5" customHeight="1">
      <c r="A50" s="122" t="s">
        <v>218</v>
      </c>
      <c r="B50" s="122" t="s">
        <v>348</v>
      </c>
      <c r="C50" s="122" t="s">
        <v>205</v>
      </c>
      <c r="D50" s="122" t="s">
        <v>335</v>
      </c>
      <c r="E50" s="109">
        <v>2994314.96</v>
      </c>
      <c r="F50" s="123">
        <v>2994314.96</v>
      </c>
      <c r="G50" s="123">
        <v>0</v>
      </c>
    </row>
  </sheetData>
  <sheetProtection/>
  <mergeCells count="5">
    <mergeCell ref="A2:G2"/>
    <mergeCell ref="A4:C4"/>
    <mergeCell ref="F4:G4"/>
    <mergeCell ref="D4:D5"/>
    <mergeCell ref="E4:E5"/>
  </mergeCells>
  <printOptions horizontalCentered="1"/>
  <pageMargins left="0.15748031496062992" right="0.15748031496062992" top="0.1968503937007874" bottom="0.1968503937007874" header="0.5118110236220472" footer="0.5118110236220472"/>
  <pageSetup fitToHeight="1" fitToWidth="1" horizontalDpi="600" verticalDpi="600" orientation="portrait" paperSize="10" scale="71" r:id="rId1"/>
</worksheet>
</file>

<file path=xl/worksheets/sheet6.xml><?xml version="1.0" encoding="utf-8"?>
<worksheet xmlns="http://schemas.openxmlformats.org/spreadsheetml/2006/main" xmlns:r="http://schemas.openxmlformats.org/officeDocument/2006/relationships">
  <sheetPr>
    <pageSetUpPr fitToPage="1"/>
  </sheetPr>
  <dimension ref="A1:E38"/>
  <sheetViews>
    <sheetView zoomScalePageLayoutView="0" workbookViewId="0" topLeftCell="A1">
      <selection activeCell="A2" sqref="A2:D2"/>
    </sheetView>
  </sheetViews>
  <sheetFormatPr defaultColWidth="9.00390625" defaultRowHeight="12.75" customHeight="1"/>
  <cols>
    <col min="1" max="1" width="21.625" style="58" customWidth="1"/>
    <col min="2" max="2" width="11.75390625" style="58" customWidth="1"/>
    <col min="3" max="3" width="54.50390625" style="58" customWidth="1"/>
    <col min="4" max="4" width="23.00390625" style="58" customWidth="1"/>
    <col min="5" max="6" width="7.875" style="58" customWidth="1"/>
  </cols>
  <sheetData>
    <row r="1" ht="16.5" customHeight="1">
      <c r="A1" s="58" t="s">
        <v>221</v>
      </c>
    </row>
    <row r="2" spans="1:4" s="58" customFormat="1" ht="35.25" customHeight="1">
      <c r="A2" s="187" t="s">
        <v>222</v>
      </c>
      <c r="B2" s="188"/>
      <c r="C2" s="188"/>
      <c r="D2" s="188"/>
    </row>
    <row r="3" spans="2:5" s="58" customFormat="1" ht="17.25" customHeight="1">
      <c r="B3" s="73"/>
      <c r="C3" s="72"/>
      <c r="D3" s="65" t="s">
        <v>72</v>
      </c>
      <c r="E3" s="66"/>
    </row>
    <row r="4" spans="1:4" s="58" customFormat="1" ht="26.25" customHeight="1">
      <c r="A4" s="189" t="s">
        <v>73</v>
      </c>
      <c r="B4" s="190" t="s">
        <v>74</v>
      </c>
      <c r="C4" s="191"/>
      <c r="D4" s="192" t="s">
        <v>60</v>
      </c>
    </row>
    <row r="5" spans="1:4" s="58" customFormat="1" ht="26.25" customHeight="1">
      <c r="A5" s="189"/>
      <c r="B5" s="74" t="s">
        <v>75</v>
      </c>
      <c r="C5" s="67" t="s">
        <v>59</v>
      </c>
      <c r="D5" s="193"/>
    </row>
    <row r="6" spans="1:4" s="58" customFormat="1" ht="26.25" customHeight="1">
      <c r="A6" s="196" t="s">
        <v>220</v>
      </c>
      <c r="B6" s="194" t="s">
        <v>171</v>
      </c>
      <c r="C6" s="195"/>
      <c r="D6" s="69">
        <v>24356928.12</v>
      </c>
    </row>
    <row r="7" spans="1:4" s="58" customFormat="1" ht="26.25" customHeight="1">
      <c r="A7" s="197"/>
      <c r="B7" s="75" t="s">
        <v>76</v>
      </c>
      <c r="C7" s="68" t="s">
        <v>77</v>
      </c>
      <c r="D7" s="69">
        <v>22675711.54</v>
      </c>
    </row>
    <row r="8" spans="1:4" s="58" customFormat="1" ht="26.25" customHeight="1">
      <c r="A8" s="197"/>
      <c r="B8" s="76" t="s">
        <v>113</v>
      </c>
      <c r="C8" s="70" t="s">
        <v>114</v>
      </c>
      <c r="D8" s="71">
        <v>3224424</v>
      </c>
    </row>
    <row r="9" spans="1:4" s="58" customFormat="1" ht="26.25" customHeight="1">
      <c r="A9" s="197"/>
      <c r="B9" s="76" t="s">
        <v>115</v>
      </c>
      <c r="C9" s="70" t="s">
        <v>116</v>
      </c>
      <c r="D9" s="71">
        <v>6647168</v>
      </c>
    </row>
    <row r="10" spans="1:4" s="58" customFormat="1" ht="26.25" customHeight="1">
      <c r="A10" s="197"/>
      <c r="B10" s="76" t="s">
        <v>117</v>
      </c>
      <c r="C10" s="70" t="s">
        <v>118</v>
      </c>
      <c r="D10" s="71">
        <v>6321557</v>
      </c>
    </row>
    <row r="11" spans="1:4" s="58" customFormat="1" ht="26.25" customHeight="1">
      <c r="A11" s="197"/>
      <c r="B11" s="76" t="s">
        <v>119</v>
      </c>
      <c r="C11" s="70" t="s">
        <v>120</v>
      </c>
      <c r="D11" s="71">
        <v>874500</v>
      </c>
    </row>
    <row r="12" spans="1:4" s="58" customFormat="1" ht="26.25" customHeight="1">
      <c r="A12" s="197"/>
      <c r="B12" s="76" t="s">
        <v>121</v>
      </c>
      <c r="C12" s="70" t="s">
        <v>122</v>
      </c>
      <c r="D12" s="71">
        <v>1325538.24</v>
      </c>
    </row>
    <row r="13" spans="1:4" s="58" customFormat="1" ht="26.25" customHeight="1">
      <c r="A13" s="197"/>
      <c r="B13" s="76" t="s">
        <v>123</v>
      </c>
      <c r="C13" s="70" t="s">
        <v>124</v>
      </c>
      <c r="D13" s="71">
        <v>662769.12</v>
      </c>
    </row>
    <row r="14" spans="1:4" s="58" customFormat="1" ht="26.25" customHeight="1">
      <c r="A14" s="197"/>
      <c r="B14" s="76" t="s">
        <v>125</v>
      </c>
      <c r="C14" s="70" t="s">
        <v>126</v>
      </c>
      <c r="D14" s="71">
        <v>1193011.8</v>
      </c>
    </row>
    <row r="15" spans="1:4" s="58" customFormat="1" ht="26.25" customHeight="1">
      <c r="A15" s="197"/>
      <c r="B15" s="76" t="s">
        <v>127</v>
      </c>
      <c r="C15" s="70" t="s">
        <v>128</v>
      </c>
      <c r="D15" s="71">
        <v>357903.54</v>
      </c>
    </row>
    <row r="16" spans="1:4" s="58" customFormat="1" ht="26.25" customHeight="1">
      <c r="A16" s="197"/>
      <c r="B16" s="76" t="s">
        <v>129</v>
      </c>
      <c r="C16" s="70" t="s">
        <v>130</v>
      </c>
      <c r="D16" s="71">
        <v>216555.96</v>
      </c>
    </row>
    <row r="17" spans="1:4" s="58" customFormat="1" ht="26.25" customHeight="1">
      <c r="A17" s="197"/>
      <c r="B17" s="76" t="s">
        <v>131</v>
      </c>
      <c r="C17" s="70" t="s">
        <v>132</v>
      </c>
      <c r="D17" s="71">
        <v>1548900</v>
      </c>
    </row>
    <row r="18" spans="1:4" s="58" customFormat="1" ht="26.25" customHeight="1">
      <c r="A18" s="197"/>
      <c r="B18" s="76" t="s">
        <v>133</v>
      </c>
      <c r="C18" s="70" t="s">
        <v>134</v>
      </c>
      <c r="D18" s="71">
        <v>303383.88</v>
      </c>
    </row>
    <row r="19" spans="1:4" s="58" customFormat="1" ht="26.25" customHeight="1">
      <c r="A19" s="197"/>
      <c r="B19" s="75" t="s">
        <v>78</v>
      </c>
      <c r="C19" s="68" t="s">
        <v>79</v>
      </c>
      <c r="D19" s="69">
        <v>1052923.78</v>
      </c>
    </row>
    <row r="20" spans="1:4" s="58" customFormat="1" ht="26.25" customHeight="1">
      <c r="A20" s="197"/>
      <c r="B20" s="76" t="s">
        <v>135</v>
      </c>
      <c r="C20" s="70" t="s">
        <v>136</v>
      </c>
      <c r="D20" s="71">
        <v>62400</v>
      </c>
    </row>
    <row r="21" spans="1:4" s="58" customFormat="1" ht="26.25" customHeight="1">
      <c r="A21" s="197"/>
      <c r="B21" s="76" t="s">
        <v>137</v>
      </c>
      <c r="C21" s="70" t="s">
        <v>138</v>
      </c>
      <c r="D21" s="71">
        <v>88800</v>
      </c>
    </row>
    <row r="22" spans="1:4" s="58" customFormat="1" ht="26.25" customHeight="1">
      <c r="A22" s="197"/>
      <c r="B22" s="76" t="s">
        <v>139</v>
      </c>
      <c r="C22" s="70" t="s">
        <v>140</v>
      </c>
      <c r="D22" s="71">
        <v>44000</v>
      </c>
    </row>
    <row r="23" spans="1:4" s="58" customFormat="1" ht="26.25" customHeight="1">
      <c r="A23" s="197"/>
      <c r="B23" s="76" t="s">
        <v>141</v>
      </c>
      <c r="C23" s="70" t="s">
        <v>142</v>
      </c>
      <c r="D23" s="71">
        <v>15652</v>
      </c>
    </row>
    <row r="24" spans="1:4" s="58" customFormat="1" ht="26.25" customHeight="1">
      <c r="A24" s="197"/>
      <c r="B24" s="76" t="s">
        <v>143</v>
      </c>
      <c r="C24" s="70" t="s">
        <v>144</v>
      </c>
      <c r="D24" s="71">
        <v>2184</v>
      </c>
    </row>
    <row r="25" spans="1:4" s="58" customFormat="1" ht="26.25" customHeight="1">
      <c r="A25" s="197"/>
      <c r="B25" s="76" t="s">
        <v>145</v>
      </c>
      <c r="C25" s="70" t="s">
        <v>146</v>
      </c>
      <c r="D25" s="71">
        <v>16560</v>
      </c>
    </row>
    <row r="26" spans="1:4" s="58" customFormat="1" ht="26.25" customHeight="1">
      <c r="A26" s="197"/>
      <c r="B26" s="76" t="s">
        <v>147</v>
      </c>
      <c r="C26" s="70" t="s">
        <v>148</v>
      </c>
      <c r="D26" s="71">
        <v>1092</v>
      </c>
    </row>
    <row r="27" spans="1:4" s="58" customFormat="1" ht="26.25" customHeight="1">
      <c r="A27" s="197"/>
      <c r="B27" s="76" t="s">
        <v>149</v>
      </c>
      <c r="C27" s="70" t="s">
        <v>150</v>
      </c>
      <c r="D27" s="71">
        <v>36000</v>
      </c>
    </row>
    <row r="28" spans="1:4" s="58" customFormat="1" ht="26.25" customHeight="1">
      <c r="A28" s="197"/>
      <c r="B28" s="76" t="s">
        <v>151</v>
      </c>
      <c r="C28" s="70" t="s">
        <v>152</v>
      </c>
      <c r="D28" s="71">
        <v>24320</v>
      </c>
    </row>
    <row r="29" spans="1:4" s="58" customFormat="1" ht="26.25" customHeight="1">
      <c r="A29" s="197"/>
      <c r="B29" s="76" t="s">
        <v>153</v>
      </c>
      <c r="C29" s="70" t="s">
        <v>154</v>
      </c>
      <c r="D29" s="71">
        <v>2944</v>
      </c>
    </row>
    <row r="30" spans="1:4" s="58" customFormat="1" ht="26.25" customHeight="1">
      <c r="A30" s="197"/>
      <c r="B30" s="76" t="s">
        <v>155</v>
      </c>
      <c r="C30" s="70" t="s">
        <v>156</v>
      </c>
      <c r="D30" s="71">
        <v>190949.78</v>
      </c>
    </row>
    <row r="31" spans="1:4" s="58" customFormat="1" ht="26.25" customHeight="1">
      <c r="A31" s="197"/>
      <c r="B31" s="76" t="s">
        <v>157</v>
      </c>
      <c r="C31" s="70" t="s">
        <v>158</v>
      </c>
      <c r="D31" s="71">
        <v>280872</v>
      </c>
    </row>
    <row r="32" spans="1:4" s="58" customFormat="1" ht="26.25" customHeight="1">
      <c r="A32" s="197"/>
      <c r="B32" s="76" t="s">
        <v>159</v>
      </c>
      <c r="C32" s="70" t="s">
        <v>160</v>
      </c>
      <c r="D32" s="71">
        <v>121610</v>
      </c>
    </row>
    <row r="33" spans="1:4" s="58" customFormat="1" ht="26.25" customHeight="1">
      <c r="A33" s="197"/>
      <c r="B33" s="76" t="s">
        <v>161</v>
      </c>
      <c r="C33" s="70" t="s">
        <v>162</v>
      </c>
      <c r="D33" s="71">
        <v>165540</v>
      </c>
    </row>
    <row r="34" spans="1:4" s="58" customFormat="1" ht="26.25" customHeight="1">
      <c r="A34" s="197"/>
      <c r="B34" s="75" t="s">
        <v>80</v>
      </c>
      <c r="C34" s="68" t="s">
        <v>81</v>
      </c>
      <c r="D34" s="69">
        <v>628292.8</v>
      </c>
    </row>
    <row r="35" spans="1:4" s="58" customFormat="1" ht="26.25" customHeight="1">
      <c r="A35" s="197"/>
      <c r="B35" s="76" t="s">
        <v>163</v>
      </c>
      <c r="C35" s="70" t="s">
        <v>164</v>
      </c>
      <c r="D35" s="71">
        <v>150710.8</v>
      </c>
    </row>
    <row r="36" spans="1:4" s="58" customFormat="1" ht="26.25" customHeight="1">
      <c r="A36" s="197"/>
      <c r="B36" s="76" t="s">
        <v>165</v>
      </c>
      <c r="C36" s="70" t="s">
        <v>166</v>
      </c>
      <c r="D36" s="71">
        <v>386622</v>
      </c>
    </row>
    <row r="37" spans="1:4" s="58" customFormat="1" ht="26.25" customHeight="1">
      <c r="A37" s="197"/>
      <c r="B37" s="76" t="s">
        <v>167</v>
      </c>
      <c r="C37" s="70" t="s">
        <v>168</v>
      </c>
      <c r="D37" s="71">
        <v>90000</v>
      </c>
    </row>
    <row r="38" spans="1:4" s="58" customFormat="1" ht="26.25" customHeight="1">
      <c r="A38" s="197"/>
      <c r="B38" s="76" t="s">
        <v>169</v>
      </c>
      <c r="C38" s="70" t="s">
        <v>170</v>
      </c>
      <c r="D38" s="71">
        <v>960</v>
      </c>
    </row>
  </sheetData>
  <sheetProtection/>
  <mergeCells count="6">
    <mergeCell ref="A2:D2"/>
    <mergeCell ref="A4:A5"/>
    <mergeCell ref="B4:C4"/>
    <mergeCell ref="D4:D5"/>
    <mergeCell ref="B6:C6"/>
    <mergeCell ref="A6:A38"/>
  </mergeCells>
  <printOptions horizontalCentered="1"/>
  <pageMargins left="0.31" right="0.31" top="0.35" bottom="0.35" header="0.31" footer="0.31"/>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E20"/>
  <sheetViews>
    <sheetView zoomScalePageLayoutView="0" workbookViewId="0" topLeftCell="A4">
      <selection activeCell="D7" sqref="D7"/>
    </sheetView>
  </sheetViews>
  <sheetFormatPr defaultColWidth="9.00390625" defaultRowHeight="12.75" customHeight="1"/>
  <cols>
    <col min="1" max="1" width="18.25390625" style="58" customWidth="1"/>
    <col min="2" max="2" width="12.50390625" style="58" customWidth="1"/>
    <col min="3" max="3" width="54.50390625" style="58" customWidth="1"/>
    <col min="4" max="4" width="23.00390625" style="58" customWidth="1"/>
    <col min="5" max="6" width="7.875" style="58" customWidth="1"/>
  </cols>
  <sheetData>
    <row r="1" ht="20.25" customHeight="1">
      <c r="A1" s="58" t="s">
        <v>350</v>
      </c>
    </row>
    <row r="2" spans="1:4" s="58" customFormat="1" ht="35.25" customHeight="1">
      <c r="A2" s="187" t="s">
        <v>351</v>
      </c>
      <c r="B2" s="187"/>
      <c r="C2" s="187"/>
      <c r="D2" s="187"/>
    </row>
    <row r="3" spans="2:5" s="58" customFormat="1" ht="17.25" customHeight="1">
      <c r="B3" s="64"/>
      <c r="D3" s="124" t="s">
        <v>72</v>
      </c>
      <c r="E3" s="125"/>
    </row>
    <row r="4" spans="1:4" s="58" customFormat="1" ht="26.25" customHeight="1">
      <c r="A4" s="198" t="s">
        <v>73</v>
      </c>
      <c r="B4" s="199" t="s">
        <v>74</v>
      </c>
      <c r="C4" s="199"/>
      <c r="D4" s="200" t="s">
        <v>60</v>
      </c>
    </row>
    <row r="5" spans="1:4" s="58" customFormat="1" ht="26.25" customHeight="1">
      <c r="A5" s="198"/>
      <c r="B5" s="127" t="s">
        <v>75</v>
      </c>
      <c r="C5" s="126" t="s">
        <v>59</v>
      </c>
      <c r="D5" s="201"/>
    </row>
    <row r="6" spans="1:4" s="58" customFormat="1" ht="26.25" customHeight="1">
      <c r="A6" s="203" t="s">
        <v>235</v>
      </c>
      <c r="B6" s="202" t="s">
        <v>171</v>
      </c>
      <c r="C6" s="195"/>
      <c r="D6" s="69">
        <f>D7+D9+D19</f>
        <v>46020369.41</v>
      </c>
    </row>
    <row r="7" spans="1:4" s="58" customFormat="1" ht="26.25" customHeight="1">
      <c r="A7" s="204"/>
      <c r="B7" s="68" t="s">
        <v>76</v>
      </c>
      <c r="C7" s="68" t="s">
        <v>77</v>
      </c>
      <c r="D7" s="69">
        <v>75000</v>
      </c>
    </row>
    <row r="8" spans="1:4" s="58" customFormat="1" ht="26.25" customHeight="1">
      <c r="A8" s="204"/>
      <c r="B8" s="70" t="s">
        <v>113</v>
      </c>
      <c r="C8" s="70" t="s">
        <v>114</v>
      </c>
      <c r="D8" s="71">
        <v>75000</v>
      </c>
    </row>
    <row r="9" spans="1:4" s="58" customFormat="1" ht="26.25" customHeight="1">
      <c r="A9" s="204"/>
      <c r="B9" s="68" t="s">
        <v>78</v>
      </c>
      <c r="C9" s="68" t="s">
        <v>79</v>
      </c>
      <c r="D9" s="69">
        <v>45437549.41</v>
      </c>
    </row>
    <row r="10" spans="1:4" s="58" customFormat="1" ht="26.25" customHeight="1">
      <c r="A10" s="204"/>
      <c r="B10" s="70" t="s">
        <v>223</v>
      </c>
      <c r="C10" s="70" t="s">
        <v>224</v>
      </c>
      <c r="D10" s="71">
        <v>86500</v>
      </c>
    </row>
    <row r="11" spans="1:4" s="58" customFormat="1" ht="26.25" customHeight="1">
      <c r="A11" s="204"/>
      <c r="B11" s="70" t="s">
        <v>137</v>
      </c>
      <c r="C11" s="70" t="s">
        <v>138</v>
      </c>
      <c r="D11" s="71">
        <v>81360</v>
      </c>
    </row>
    <row r="12" spans="1:4" s="58" customFormat="1" ht="26.25" customHeight="1">
      <c r="A12" s="204"/>
      <c r="B12" s="70" t="s">
        <v>225</v>
      </c>
      <c r="C12" s="70" t="s">
        <v>226</v>
      </c>
      <c r="D12" s="71">
        <v>280120</v>
      </c>
    </row>
    <row r="13" spans="1:4" s="58" customFormat="1" ht="26.25" customHeight="1">
      <c r="A13" s="204"/>
      <c r="B13" s="70" t="s">
        <v>139</v>
      </c>
      <c r="C13" s="70" t="s">
        <v>140</v>
      </c>
      <c r="D13" s="71">
        <v>2400</v>
      </c>
    </row>
    <row r="14" spans="1:4" s="58" customFormat="1" ht="26.25" customHeight="1">
      <c r="A14" s="204"/>
      <c r="B14" s="70" t="s">
        <v>145</v>
      </c>
      <c r="C14" s="70" t="s">
        <v>146</v>
      </c>
      <c r="D14" s="71">
        <v>126000</v>
      </c>
    </row>
    <row r="15" spans="1:4" s="58" customFormat="1" ht="26.25" customHeight="1">
      <c r="A15" s="204"/>
      <c r="B15" s="70" t="s">
        <v>149</v>
      </c>
      <c r="C15" s="70" t="s">
        <v>150</v>
      </c>
      <c r="D15" s="71">
        <v>1700000</v>
      </c>
    </row>
    <row r="16" spans="1:4" s="58" customFormat="1" ht="26.25" customHeight="1">
      <c r="A16" s="204"/>
      <c r="B16" s="70" t="s">
        <v>227</v>
      </c>
      <c r="C16" s="70" t="s">
        <v>228</v>
      </c>
      <c r="D16" s="71">
        <v>1178190</v>
      </c>
    </row>
    <row r="17" spans="1:4" s="58" customFormat="1" ht="26.25" customHeight="1">
      <c r="A17" s="204"/>
      <c r="B17" s="70" t="s">
        <v>229</v>
      </c>
      <c r="C17" s="70" t="s">
        <v>230</v>
      </c>
      <c r="D17" s="71">
        <v>29134423.28</v>
      </c>
    </row>
    <row r="18" spans="1:4" s="58" customFormat="1" ht="26.25" customHeight="1">
      <c r="A18" s="204"/>
      <c r="B18" s="70" t="s">
        <v>161</v>
      </c>
      <c r="C18" s="70" t="s">
        <v>162</v>
      </c>
      <c r="D18" s="71">
        <v>12848556.13</v>
      </c>
    </row>
    <row r="19" spans="1:4" s="58" customFormat="1" ht="26.25" customHeight="1">
      <c r="A19" s="204"/>
      <c r="B19" s="68" t="s">
        <v>231</v>
      </c>
      <c r="C19" s="68" t="s">
        <v>232</v>
      </c>
      <c r="D19" s="69">
        <v>507820</v>
      </c>
    </row>
    <row r="20" spans="1:4" s="58" customFormat="1" ht="26.25" customHeight="1">
      <c r="A20" s="205"/>
      <c r="B20" s="70" t="s">
        <v>233</v>
      </c>
      <c r="C20" s="70" t="s">
        <v>234</v>
      </c>
      <c r="D20" s="71">
        <v>507820</v>
      </c>
    </row>
  </sheetData>
  <sheetProtection/>
  <mergeCells count="6">
    <mergeCell ref="A2:D2"/>
    <mergeCell ref="A4:A5"/>
    <mergeCell ref="B4:C4"/>
    <mergeCell ref="D4:D5"/>
    <mergeCell ref="B6:C6"/>
    <mergeCell ref="A6:A20"/>
  </mergeCells>
  <printOptions horizontalCentered="1"/>
  <pageMargins left="0.31" right="0.31" top="0.35" bottom="0.35" header="0.31" footer="0.31"/>
  <pageSetup fitToHeight="1" fitToWidth="1"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tabSelected="1" zoomScalePageLayoutView="0" workbookViewId="0" topLeftCell="A1">
      <selection activeCell="A2" sqref="A2:D2"/>
    </sheetView>
  </sheetViews>
  <sheetFormatPr defaultColWidth="9.00390625" defaultRowHeight="12.75" customHeight="1"/>
  <cols>
    <col min="1" max="1" width="42.875" style="58" customWidth="1"/>
    <col min="2" max="2" width="42.75390625" style="58" customWidth="1"/>
    <col min="3" max="3" width="35.125" style="58" customWidth="1"/>
    <col min="4" max="4" width="21.75390625" style="58" customWidth="1"/>
    <col min="5" max="5" width="7.875" style="58" customWidth="1"/>
  </cols>
  <sheetData>
    <row r="1" ht="18" customHeight="1">
      <c r="A1" s="58" t="s">
        <v>359</v>
      </c>
    </row>
    <row r="2" spans="1:4" s="58" customFormat="1" ht="32.25" customHeight="1">
      <c r="A2" s="206" t="s">
        <v>360</v>
      </c>
      <c r="B2" s="206"/>
      <c r="C2" s="206"/>
      <c r="D2" s="206"/>
    </row>
    <row r="3" spans="1:4" s="58" customFormat="1" ht="36.75" customHeight="1">
      <c r="A3" s="128"/>
      <c r="B3" s="128"/>
      <c r="C3" s="128"/>
      <c r="D3" s="129" t="s">
        <v>72</v>
      </c>
    </row>
    <row r="4" spans="1:4" s="58" customFormat="1" ht="44.25" customHeight="1">
      <c r="A4" s="130" t="s">
        <v>353</v>
      </c>
      <c r="B4" s="130" t="s">
        <v>354</v>
      </c>
      <c r="C4" s="130" t="s">
        <v>355</v>
      </c>
      <c r="D4" s="131" t="s">
        <v>83</v>
      </c>
    </row>
    <row r="5" spans="1:4" s="58" customFormat="1" ht="33" customHeight="1">
      <c r="A5" s="132" t="s">
        <v>356</v>
      </c>
      <c r="B5" s="133">
        <f>B6+B7+B8+B9</f>
        <v>160554</v>
      </c>
      <c r="C5" s="133">
        <f>C6+C7+C8+C9</f>
        <v>132652</v>
      </c>
      <c r="D5" s="133">
        <f>D6+D7+D8+D9</f>
        <v>27902</v>
      </c>
    </row>
    <row r="6" spans="1:4" s="58" customFormat="1" ht="30.75" customHeight="1">
      <c r="A6" s="132" t="s">
        <v>84</v>
      </c>
      <c r="B6" s="134">
        <f>3500000*0</f>
        <v>0</v>
      </c>
      <c r="C6" s="134">
        <f>3500000*0</f>
        <v>0</v>
      </c>
      <c r="D6" s="134">
        <f>B6-C6</f>
        <v>0</v>
      </c>
    </row>
    <row r="7" spans="1:4" s="58" customFormat="1" ht="29.25" customHeight="1">
      <c r="A7" s="132" t="s">
        <v>357</v>
      </c>
      <c r="B7" s="134">
        <v>38944</v>
      </c>
      <c r="C7" s="134">
        <v>25952</v>
      </c>
      <c r="D7" s="134">
        <f>B7-C7</f>
        <v>12992</v>
      </c>
    </row>
    <row r="8" spans="1:4" s="58" customFormat="1" ht="29.25" customHeight="1">
      <c r="A8" s="135" t="s">
        <v>358</v>
      </c>
      <c r="B8" s="134">
        <v>121610</v>
      </c>
      <c r="C8" s="134">
        <v>106700</v>
      </c>
      <c r="D8" s="134">
        <f>B8-C8</f>
        <v>14910</v>
      </c>
    </row>
    <row r="9" spans="1:4" s="58" customFormat="1" ht="25.5" customHeight="1">
      <c r="A9" s="135" t="s">
        <v>85</v>
      </c>
      <c r="B9" s="134">
        <f>5000000*0</f>
        <v>0</v>
      </c>
      <c r="C9" s="134">
        <f>5000000*0</f>
        <v>0</v>
      </c>
      <c r="D9" s="134">
        <f>B9-C9</f>
        <v>0</v>
      </c>
    </row>
    <row r="10" s="58" customFormat="1" ht="15"/>
  </sheetData>
  <sheetProtection/>
  <mergeCells count="1">
    <mergeCell ref="A2:D2"/>
  </mergeCells>
  <printOptions horizontalCentered="1"/>
  <pageMargins left="0.51" right="0.51" top="0.55" bottom="0.55" header="0.31" footer="0.31"/>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2" sqref="A2:G2"/>
    </sheetView>
  </sheetViews>
  <sheetFormatPr defaultColWidth="9.00390625" defaultRowHeight="28.5" customHeight="1"/>
  <cols>
    <col min="1" max="3" width="4.875" style="2" customWidth="1"/>
    <col min="4" max="6" width="14.50390625" style="2" customWidth="1"/>
    <col min="7" max="7" width="19.375" style="2" customWidth="1"/>
    <col min="8" max="16384" width="9.00390625" style="2" customWidth="1"/>
  </cols>
  <sheetData>
    <row r="1" spans="1:3" ht="28.5" customHeight="1">
      <c r="A1" s="207" t="s">
        <v>86</v>
      </c>
      <c r="B1" s="207"/>
      <c r="C1" s="207"/>
    </row>
    <row r="2" spans="1:7" ht="28.5" customHeight="1">
      <c r="A2" s="208" t="s">
        <v>238</v>
      </c>
      <c r="B2" s="209"/>
      <c r="C2" s="209"/>
      <c r="D2" s="209"/>
      <c r="E2" s="209"/>
      <c r="F2" s="209"/>
      <c r="G2" s="209"/>
    </row>
    <row r="3" ht="28.5" customHeight="1">
      <c r="G3" s="4" t="s">
        <v>2</v>
      </c>
    </row>
    <row r="4" spans="1:7" s="1" customFormat="1" ht="28.5" customHeight="1">
      <c r="A4" s="210" t="s">
        <v>58</v>
      </c>
      <c r="B4" s="210"/>
      <c r="C4" s="210"/>
      <c r="D4" s="210" t="s">
        <v>59</v>
      </c>
      <c r="E4" s="211" t="s">
        <v>60</v>
      </c>
      <c r="F4" s="211" t="s">
        <v>87</v>
      </c>
      <c r="G4" s="211" t="s">
        <v>88</v>
      </c>
    </row>
    <row r="5" spans="1:7" s="1" customFormat="1" ht="28.5" customHeight="1">
      <c r="A5" s="5" t="s">
        <v>63</v>
      </c>
      <c r="B5" s="5" t="s">
        <v>64</v>
      </c>
      <c r="C5" s="5" t="s">
        <v>65</v>
      </c>
      <c r="D5" s="210"/>
      <c r="E5" s="212"/>
      <c r="F5" s="212"/>
      <c r="G5" s="212"/>
    </row>
    <row r="6" spans="1:7" s="1" customFormat="1" ht="28.5" customHeight="1">
      <c r="A6" s="6"/>
      <c r="B6" s="6"/>
      <c r="C6" s="6"/>
      <c r="D6" s="7" t="s">
        <v>71</v>
      </c>
      <c r="E6" s="8">
        <f>SUM(E7:E15)</f>
        <v>0</v>
      </c>
      <c r="F6" s="8">
        <f>SUM(F7:F15)</f>
        <v>0</v>
      </c>
      <c r="G6" s="8">
        <f>SUM(G7:G15)</f>
        <v>0</v>
      </c>
    </row>
    <row r="7" spans="1:7" s="1" customFormat="1" ht="28.5" customHeight="1">
      <c r="A7" s="9"/>
      <c r="B7" s="9"/>
      <c r="C7" s="9"/>
      <c r="D7" s="9"/>
      <c r="E7" s="9"/>
      <c r="F7" s="9"/>
      <c r="G7" s="9"/>
    </row>
    <row r="8" spans="1:7" s="1" customFormat="1" ht="28.5" customHeight="1">
      <c r="A8" s="9"/>
      <c r="B8" s="9"/>
      <c r="C8" s="9"/>
      <c r="D8" s="9"/>
      <c r="E8" s="9"/>
      <c r="F8" s="9"/>
      <c r="G8" s="9"/>
    </row>
    <row r="9" spans="1:7" s="1" customFormat="1" ht="28.5" customHeight="1">
      <c r="A9" s="9"/>
      <c r="B9" s="9"/>
      <c r="C9" s="9"/>
      <c r="D9" s="9"/>
      <c r="E9" s="9"/>
      <c r="F9" s="9"/>
      <c r="G9" s="9"/>
    </row>
    <row r="10" spans="1:7" s="1" customFormat="1" ht="28.5" customHeight="1">
      <c r="A10" s="9"/>
      <c r="B10" s="9"/>
      <c r="C10" s="9"/>
      <c r="D10" s="9"/>
      <c r="E10" s="9"/>
      <c r="F10" s="9"/>
      <c r="G10" s="9"/>
    </row>
    <row r="11" spans="1:7" s="1" customFormat="1" ht="28.5" customHeight="1">
      <c r="A11" s="9"/>
      <c r="B11" s="9"/>
      <c r="C11" s="9"/>
      <c r="D11" s="9"/>
      <c r="E11" s="9"/>
      <c r="F11" s="9"/>
      <c r="G11" s="9"/>
    </row>
    <row r="12" spans="1:7" s="1" customFormat="1" ht="28.5" customHeight="1">
      <c r="A12" s="9"/>
      <c r="B12" s="9"/>
      <c r="C12" s="9"/>
      <c r="D12" s="9"/>
      <c r="E12" s="9"/>
      <c r="F12" s="9"/>
      <c r="G12" s="9"/>
    </row>
    <row r="13" spans="1:7" s="1" customFormat="1" ht="28.5" customHeight="1">
      <c r="A13" s="9"/>
      <c r="B13" s="9"/>
      <c r="C13" s="9"/>
      <c r="D13" s="9"/>
      <c r="E13" s="9"/>
      <c r="F13" s="9"/>
      <c r="G13" s="9"/>
    </row>
    <row r="14" spans="1:7" s="1" customFormat="1" ht="28.5" customHeight="1">
      <c r="A14" s="9"/>
      <c r="B14" s="9"/>
      <c r="C14" s="9"/>
      <c r="D14" s="9"/>
      <c r="E14" s="9"/>
      <c r="F14" s="9"/>
      <c r="G14" s="9"/>
    </row>
    <row r="15" spans="1:7" s="1" customFormat="1" ht="28.5" customHeight="1">
      <c r="A15" s="9"/>
      <c r="B15" s="9"/>
      <c r="C15" s="9"/>
      <c r="D15" s="9"/>
      <c r="E15" s="9"/>
      <c r="F15" s="9"/>
      <c r="G15" s="9"/>
    </row>
  </sheetData>
  <sheetProtection/>
  <mergeCells count="7">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2020-01-20T08:04:02Z</cp:lastPrinted>
  <dcterms:created xsi:type="dcterms:W3CDTF">2019-01-23T04:00:32Z</dcterms:created>
  <dcterms:modified xsi:type="dcterms:W3CDTF">2021-02-04T09:00:19Z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