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200" tabRatio="868" activeTab="1"/>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明细表" sheetId="11" r:id="rId11"/>
    <sheet name="财拨2-9表-购买服务明细表" sheetId="12" r:id="rId12"/>
    <sheet name="财拨2-10表-绩效目标明细表" sheetId="13" r:id="rId13"/>
  </sheets>
  <definedNames>
    <definedName name="_xlnm.Print_Area" localSheetId="3">'财拨2-1表-部门财拨收支总表'!$A$2:$L$10</definedName>
    <definedName name="_xlnm.Print_Area" localSheetId="4">'财拨2-2表-部门一般公共预算支出表'!$A$1:$G$13</definedName>
    <definedName name="_xlnm.Print_Area" localSheetId="9">'财拨2-7表-国资支出表'!$A$1:$E$15</definedName>
    <definedName name="_xlnm.Print_Area" localSheetId="0">'收支总1-1表-部门收支总表'!$A$1:$D$9</definedName>
    <definedName name="_xlnm.Print_Area" localSheetId="1">'收支总1-2表-部门收入总表'!$A$1:$B$16</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<sst xmlns="http://schemas.openxmlformats.org/spreadsheetml/2006/main" count="867" uniqueCount="475">
  <si>
    <t>附件1-1</t>
  </si>
  <si>
    <t xml:space="preserve"> </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</si>
  <si>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</si>
  <si>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</si>
  <si>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</si>
  <si>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</si>
  <si>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</si>
  <si>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</si>
  <si>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</si>
  <si>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</si>
  <si>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</si>
  <si>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</si>
  <si>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</si>
  <si>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</si>
  <si>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</si>
  <si>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</si>
  <si>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项                    目</t>
  </si>
  <si>
    <t>附件1-3</t>
  </si>
  <si>
    <t>一、一般公共服务</t>
  </si>
  <si>
    <t>二、外交</t>
  </si>
  <si>
    <t>三、国防</t>
  </si>
  <si>
    <t>四、公共安全</t>
  </si>
  <si>
    <t>五、教育</t>
  </si>
  <si>
    <t>六、科学技术</t>
  </si>
  <si>
    <t>七、文化旅游体育与传媒*</t>
  </si>
  <si>
    <t>八、社会保障和就业</t>
  </si>
  <si>
    <t>九、社会保险基金支出</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</si>
  <si>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</si>
  <si>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</si>
  <si>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</si>
  <si>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</si>
  <si>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</si>
  <si>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</si>
  <si>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</si>
  <si>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</si>
  <si>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</si>
  <si>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</si>
  <si>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</si>
  <si>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</si>
  <si>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</si>
  <si>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</si>
  <si>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</si>
  <si>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</si>
  <si>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</si>
  <si>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</si>
  <si>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</si>
  <si>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</si>
  <si>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</si>
  <si>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</si>
  <si>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</si>
  <si>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</si>
  <si>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</si>
  <si>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</si>
  <si>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</si>
  <si>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</si>
  <si>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</si>
  <si>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</si>
  <si>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</si>
  <si>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</si>
  <si>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</si>
  <si>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</si>
  <si>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</si>
  <si>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</si>
  <si>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</si>
  <si>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  合计</t>
  </si>
  <si>
    <t>财政拨款支出  合计</t>
  </si>
  <si>
    <t>其中：一般公共预算收入</t>
  </si>
  <si>
    <t xml:space="preserve">      政府性基金预算收入</t>
  </si>
  <si>
    <t xml:space="preserve">      国有资本经营预算收入</t>
  </si>
  <si>
    <t>附件2-2</t>
  </si>
  <si>
    <t>合计</t>
  </si>
  <si>
    <t>单位:元</t>
  </si>
  <si>
    <t>项目类别</t>
  </si>
  <si>
    <t>经济分类科目</t>
  </si>
  <si>
    <t>科目代码</t>
  </si>
  <si>
    <t>301</t>
  </si>
  <si>
    <t>工资福利支出</t>
  </si>
  <si>
    <t>302</t>
  </si>
  <si>
    <t>商品和服务支出</t>
  </si>
  <si>
    <t>303</t>
  </si>
  <si>
    <t>对个人和家庭的补助</t>
  </si>
  <si>
    <t>附件2-4</t>
  </si>
  <si>
    <t>附件2-5</t>
  </si>
  <si>
    <t>项目名称</t>
  </si>
  <si>
    <t>增减额</t>
  </si>
  <si>
    <t>“三公”经费财政拨款         预算总额</t>
  </si>
  <si>
    <t>因公出国（境）费用</t>
  </si>
  <si>
    <t>公务接待费</t>
  </si>
  <si>
    <t>公务用车购置费</t>
  </si>
  <si>
    <t>公务用车运行费</t>
  </si>
  <si>
    <t>附件2-6</t>
  </si>
  <si>
    <t>其中:区本级财力支出</t>
  </si>
  <si>
    <t>市专项转移支付支出</t>
  </si>
  <si>
    <t>附件2-7</t>
  </si>
  <si>
    <r>
      <t>20</t>
    </r>
    <r>
      <rPr>
        <sz val="11"/>
        <color indexed="8"/>
        <rFont val="宋体"/>
        <family val="0"/>
      </rPr>
      <t>20</t>
    </r>
    <r>
      <rPr>
        <sz val="11"/>
        <color indexed="8"/>
        <rFont val="宋体"/>
        <family val="0"/>
      </rPr>
      <t>年</t>
    </r>
  </si>
  <si>
    <r>
      <t>201</t>
    </r>
    <r>
      <rPr>
        <sz val="11"/>
        <color indexed="8"/>
        <rFont val="宋体"/>
        <family val="0"/>
      </rPr>
      <t>9</t>
    </r>
    <r>
      <rPr>
        <sz val="11"/>
        <color indexed="8"/>
        <rFont val="宋体"/>
        <family val="0"/>
      </rPr>
      <t>年</t>
    </r>
  </si>
  <si>
    <t>项目绩效目标</t>
  </si>
  <si>
    <t>一般公共预算</t>
  </si>
  <si>
    <r>
      <t>附件2-</t>
    </r>
    <r>
      <rPr>
        <sz val="10"/>
        <rFont val="宋体"/>
        <family val="0"/>
      </rPr>
      <t>10</t>
    </r>
  </si>
  <si>
    <t>政府性基金</t>
  </si>
  <si>
    <t>序号</t>
  </si>
  <si>
    <t>项目名称</t>
  </si>
  <si>
    <t>资金来源</t>
  </si>
  <si>
    <t>附件2-8</t>
  </si>
  <si>
    <t>…</t>
  </si>
  <si>
    <t>政府采购项目小计</t>
  </si>
  <si>
    <t>单位：元</t>
  </si>
  <si>
    <t>附件2-9</t>
  </si>
  <si>
    <t>内容</t>
  </si>
  <si>
    <t>金额</t>
  </si>
  <si>
    <t>政府购买服务三级目录</t>
  </si>
  <si>
    <t>项目名称</t>
  </si>
  <si>
    <t>购买服务目录</t>
  </si>
  <si>
    <t>政府购买服务一级目录</t>
  </si>
  <si>
    <t>政府购买服务二级目录</t>
  </si>
  <si>
    <t>…</t>
  </si>
  <si>
    <t>序号</t>
  </si>
  <si>
    <t>单位：元</t>
  </si>
  <si>
    <t>金额</t>
  </si>
  <si>
    <r>
      <t>附件2-</t>
    </r>
    <r>
      <rPr>
        <sz val="10"/>
        <rFont val="宋体"/>
        <family val="0"/>
      </rPr>
      <t>3</t>
    </r>
  </si>
  <si>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</si>
  <si>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</si>
  <si>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</si>
  <si>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</si>
  <si>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</si>
  <si>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</si>
  <si>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</si>
  <si>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</si>
  <si>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</si>
  <si>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</si>
  <si>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</si>
  <si>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</si>
  <si>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</si>
  <si>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</si>
  <si>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</si>
  <si>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</si>
  <si>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</si>
  <si>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</si>
  <si>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</si>
  <si>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</si>
  <si>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</si>
  <si>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</si>
  <si>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</si>
  <si>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</si>
  <si>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</si>
  <si>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</si>
  <si>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</si>
  <si>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</si>
  <si>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</si>
  <si>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</si>
  <si>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</si>
  <si>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</si>
  <si>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</si>
  <si>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</si>
  <si>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</si>
  <si>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</si>
  <si>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</si>
  <si>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</si>
  <si>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</si>
  <si>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</si>
  <si>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</si>
  <si>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</si>
  <si>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</si>
  <si>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</si>
  <si>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</si>
  <si>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</si>
  <si>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</si>
  <si>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</si>
  <si>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</si>
  <si>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</si>
  <si>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　30301</t>
  </si>
  <si>
    <t>　离休费</t>
  </si>
  <si>
    <t>　30302</t>
  </si>
  <si>
    <t>　退休费</t>
  </si>
  <si>
    <t>　30307</t>
  </si>
  <si>
    <t>　医疗费补助</t>
  </si>
  <si>
    <t>　30399</t>
  </si>
  <si>
    <t>　其他对个人和家庭的补助支出</t>
  </si>
  <si>
    <t>合计</t>
  </si>
  <si>
    <r>
      <t>2020</t>
    </r>
    <r>
      <rPr>
        <b/>
        <sz val="16"/>
        <color indexed="8"/>
        <rFont val="宋体"/>
        <family val="0"/>
      </rPr>
      <t>年北京市门头沟区民政部门收支总体情况表</t>
    </r>
  </si>
  <si>
    <r>
      <t>2020</t>
    </r>
    <r>
      <rPr>
        <b/>
        <sz val="16"/>
        <color indexed="8"/>
        <rFont val="宋体"/>
        <family val="0"/>
      </rPr>
      <t>年北京市门头沟区民政部门收入总体情况表</t>
    </r>
  </si>
  <si>
    <t>205</t>
  </si>
  <si>
    <t>08</t>
  </si>
  <si>
    <t>03</t>
  </si>
  <si>
    <t>培训支出</t>
  </si>
  <si>
    <t>208</t>
  </si>
  <si>
    <t>02</t>
  </si>
  <si>
    <t>01</t>
  </si>
  <si>
    <t>行政运行</t>
  </si>
  <si>
    <t>一般行政管理事务</t>
  </si>
  <si>
    <t>06</t>
  </si>
  <si>
    <t>社会组织管理</t>
  </si>
  <si>
    <t>07</t>
  </si>
  <si>
    <t>行政区划和地名管理</t>
  </si>
  <si>
    <t>基层政权建设和社区治理</t>
  </si>
  <si>
    <t>99</t>
  </si>
  <si>
    <t>其他民政管理事务支出</t>
  </si>
  <si>
    <t>05</t>
  </si>
  <si>
    <t>行政单位离退休</t>
  </si>
  <si>
    <t>事业单位离退休</t>
  </si>
  <si>
    <t>10</t>
  </si>
  <si>
    <t>儿童福利</t>
  </si>
  <si>
    <t>老年福利</t>
  </si>
  <si>
    <t>04</t>
  </si>
  <si>
    <t>殡葬</t>
  </si>
  <si>
    <t>社会福利事业单位</t>
  </si>
  <si>
    <t>养老服务</t>
  </si>
  <si>
    <t>其他社会福利支出</t>
  </si>
  <si>
    <t>11</t>
  </si>
  <si>
    <t>残疾人生活和护理补贴</t>
  </si>
  <si>
    <t>19</t>
  </si>
  <si>
    <t>城市最低生活保障金支出</t>
  </si>
  <si>
    <t>农村最低生活保障金支出</t>
  </si>
  <si>
    <t>20</t>
  </si>
  <si>
    <t>临时救助支出</t>
  </si>
  <si>
    <t>流浪乞讨人员救助支出</t>
  </si>
  <si>
    <t>21</t>
  </si>
  <si>
    <t>城市特困人员救助供养支出</t>
  </si>
  <si>
    <t>农村特困人员救助供养支出</t>
  </si>
  <si>
    <t>25</t>
  </si>
  <si>
    <t>其他城市生活救助</t>
  </si>
  <si>
    <t>其他社会保障和就业支出</t>
  </si>
  <si>
    <t>210</t>
  </si>
  <si>
    <t>13</t>
  </si>
  <si>
    <t>城乡医疗救助</t>
  </si>
  <si>
    <t>其他医疗救助支出</t>
  </si>
  <si>
    <t>229</t>
  </si>
  <si>
    <t>福利彩票销售机构的业务费支出</t>
  </si>
  <si>
    <t>60</t>
  </si>
  <si>
    <t>用于社会福利的彩票公益金支出</t>
  </si>
  <si>
    <r>
      <t>2020</t>
    </r>
    <r>
      <rPr>
        <b/>
        <sz val="16"/>
        <color indexed="8"/>
        <rFont val="宋体"/>
        <family val="0"/>
      </rPr>
      <t>年北京市门头沟区民政部门支出总体情况表</t>
    </r>
  </si>
  <si>
    <r>
      <t>2020</t>
    </r>
    <r>
      <rPr>
        <b/>
        <sz val="16"/>
        <color indexed="8"/>
        <rFont val="宋体"/>
        <family val="0"/>
      </rPr>
      <t>年北京市门头沟区民政部门财政拨款收支总体情况表</t>
    </r>
  </si>
  <si>
    <t/>
  </si>
  <si>
    <t>　08</t>
  </si>
  <si>
    <t>　　03</t>
  </si>
  <si>
    <t>　　　205</t>
  </si>
  <si>
    <t>　　　08</t>
  </si>
  <si>
    <t>　　　03</t>
  </si>
  <si>
    <t>　02</t>
  </si>
  <si>
    <t>　　01</t>
  </si>
  <si>
    <t>　　　208</t>
  </si>
  <si>
    <t>　　　02</t>
  </si>
  <si>
    <t>　　　01</t>
  </si>
  <si>
    <t>　　02</t>
  </si>
  <si>
    <t>　　06</t>
  </si>
  <si>
    <t>　　　06</t>
  </si>
  <si>
    <t>　　07</t>
  </si>
  <si>
    <t>　　　07</t>
  </si>
  <si>
    <t>　　08</t>
  </si>
  <si>
    <t>　　99</t>
  </si>
  <si>
    <t>　　　99</t>
  </si>
  <si>
    <t>　05</t>
  </si>
  <si>
    <t>　　　05</t>
  </si>
  <si>
    <t>　10</t>
  </si>
  <si>
    <t>　　　10</t>
  </si>
  <si>
    <t>　　04</t>
  </si>
  <si>
    <t>　　　04</t>
  </si>
  <si>
    <t>　　05</t>
  </si>
  <si>
    <t>　11</t>
  </si>
  <si>
    <t>　　　11</t>
  </si>
  <si>
    <t>　19</t>
  </si>
  <si>
    <t>　　　19</t>
  </si>
  <si>
    <t>　20</t>
  </si>
  <si>
    <t>　　　20</t>
  </si>
  <si>
    <t>　21</t>
  </si>
  <si>
    <t>　　　21</t>
  </si>
  <si>
    <t>　25</t>
  </si>
  <si>
    <t>　　　25</t>
  </si>
  <si>
    <t>　99</t>
  </si>
  <si>
    <t>　13</t>
  </si>
  <si>
    <t>　　　210</t>
  </si>
  <si>
    <t>　　　13</t>
  </si>
  <si>
    <r>
      <t>2020</t>
    </r>
    <r>
      <rPr>
        <b/>
        <sz val="16"/>
        <color indexed="8"/>
        <rFont val="宋体"/>
        <family val="0"/>
      </rPr>
      <t>年北京市门头沟区民政部门一般公共预算支出情况表</t>
    </r>
  </si>
  <si>
    <t>　30202</t>
  </si>
  <si>
    <t>　印刷费</t>
  </si>
  <si>
    <t>　30226</t>
  </si>
  <si>
    <t>　劳务费</t>
  </si>
  <si>
    <t>　30227</t>
  </si>
  <si>
    <t>　委托业务费</t>
  </si>
  <si>
    <t>　30304</t>
  </si>
  <si>
    <t>　抚恤金</t>
  </si>
  <si>
    <t>　30305</t>
  </si>
  <si>
    <t>　生活补助</t>
  </si>
  <si>
    <t>　30306</t>
  </si>
  <si>
    <t>　救济费</t>
  </si>
  <si>
    <t>　30308</t>
  </si>
  <si>
    <t>　助学金</t>
  </si>
  <si>
    <t>310</t>
  </si>
  <si>
    <t>其他资本性支出</t>
  </si>
  <si>
    <t>　31003</t>
  </si>
  <si>
    <t>　专用设备购置</t>
  </si>
  <si>
    <t>399</t>
  </si>
  <si>
    <t>其他支出</t>
  </si>
  <si>
    <t>　39908</t>
  </si>
  <si>
    <t>　对民间非盈利组织和群众性自治组织补贴</t>
  </si>
  <si>
    <r>
      <t>2020</t>
    </r>
    <r>
      <rPr>
        <b/>
        <sz val="16"/>
        <rFont val="宋体"/>
        <family val="0"/>
      </rPr>
      <t>年北京市门头沟区</t>
    </r>
    <r>
      <rPr>
        <b/>
        <sz val="16"/>
        <rFont val="宋体"/>
        <family val="0"/>
      </rPr>
      <t>民政</t>
    </r>
    <r>
      <rPr>
        <b/>
        <sz val="16"/>
        <rFont val="宋体"/>
        <family val="0"/>
      </rPr>
      <t>部门一般公共预算项目支出情况表</t>
    </r>
  </si>
  <si>
    <r>
      <t>2020年北京市门头沟区民政</t>
    </r>
    <r>
      <rPr>
        <b/>
        <sz val="16"/>
        <rFont val="宋体"/>
        <family val="0"/>
      </rPr>
      <t>部门“三公经费”财政拨款情况表</t>
    </r>
  </si>
  <si>
    <t>　　　229</t>
  </si>
  <si>
    <t>　60</t>
  </si>
  <si>
    <t>　　　60</t>
  </si>
  <si>
    <r>
      <t>2020年北京市门头沟区民政</t>
    </r>
    <r>
      <rPr>
        <b/>
        <sz val="16"/>
        <color indexed="8"/>
        <rFont val="宋体"/>
        <family val="0"/>
      </rPr>
      <t>部门政府性基金预算支出情况表</t>
    </r>
  </si>
  <si>
    <r>
      <t>2020</t>
    </r>
    <r>
      <rPr>
        <b/>
        <sz val="16"/>
        <color indexed="8"/>
        <rFont val="宋体"/>
        <family val="0"/>
      </rPr>
      <t>年北京市门头沟区</t>
    </r>
    <r>
      <rPr>
        <b/>
        <sz val="16"/>
        <color indexed="8"/>
        <rFont val="宋体"/>
        <family val="0"/>
      </rPr>
      <t>民政</t>
    </r>
    <r>
      <rPr>
        <b/>
        <sz val="16"/>
        <color indexed="8"/>
        <rFont val="宋体"/>
        <family val="0"/>
      </rPr>
      <t>部门国有资本经营预算支出情况表</t>
    </r>
  </si>
  <si>
    <t>2020年养老机构集中供养特困人员两节慰问项目</t>
  </si>
  <si>
    <t>2020年社会福利工作经费项目</t>
  </si>
  <si>
    <t>2020年两节慰问经费项目</t>
  </si>
  <si>
    <t>2020年见义勇为人员伤残抚恤金项目</t>
  </si>
  <si>
    <t>2020年见义勇为基金项目</t>
  </si>
  <si>
    <t>2020年地退人员工作经费项目</t>
  </si>
  <si>
    <t>2020年行政区划管理工作经费项目</t>
  </si>
  <si>
    <t>2020年城乡无丧葬补助居民丧葬补贴经费项目</t>
  </si>
  <si>
    <t>2020年慰问退离居委会老积极分子项目</t>
  </si>
  <si>
    <t>2020年城市最低生活保障金项目</t>
  </si>
  <si>
    <t>2020年农村最低生活保障金项目</t>
  </si>
  <si>
    <t>2020年城市特困人员供养项目</t>
  </si>
  <si>
    <t>2020年农村特困人员供养项目</t>
  </si>
  <si>
    <t>2020年退养人员医疗费项目</t>
  </si>
  <si>
    <t>2020年采暖救助项目</t>
  </si>
  <si>
    <t>2020年困难学生救助（在院困难大学生救助）项目</t>
  </si>
  <si>
    <t>2020年民政报刊征订经费项目</t>
  </si>
  <si>
    <t>2020年网络运行维护费项目</t>
  </si>
  <si>
    <t>2020年接待来访费项目</t>
  </si>
  <si>
    <t>2020年审计费项目</t>
  </si>
  <si>
    <t>2020年重大节日公安局收容精神病人住院费项目</t>
  </si>
  <si>
    <t>2020年民政一卡通及资金统发区级系统运维和数据服务项目</t>
  </si>
  <si>
    <t>2020年超转人员管理费项目</t>
  </si>
  <si>
    <t>2020年慈善协会工作经费项目预算</t>
  </si>
  <si>
    <t>2020年养老服务津贴补贴</t>
  </si>
  <si>
    <t>2020年社区“精准化、精细化”建设项目</t>
  </si>
  <si>
    <t>2020年社会心理服务站点建设项目</t>
  </si>
  <si>
    <t>2020年社区工作者继续教育项目</t>
  </si>
  <si>
    <t>2020年社区工作者体检项目</t>
  </si>
  <si>
    <t>2020年社会建设各类培训项目</t>
  </si>
  <si>
    <t>2020年社会组织管理项目</t>
  </si>
  <si>
    <t>2020年老年人养老服务补贴津贴</t>
  </si>
  <si>
    <t>2020年成年孤儿安置</t>
  </si>
  <si>
    <t>王平养老照料中心补助</t>
  </si>
  <si>
    <t>2020年养老机构床位运营资助项目</t>
  </si>
  <si>
    <t>2020年困境家庭服务对象 入住社会福利机构补贴项目</t>
  </si>
  <si>
    <t>2020年市管超转人员生活费</t>
  </si>
  <si>
    <t>2020年门头沟区社会组织服务（孵化）中心运营项目</t>
  </si>
  <si>
    <t>墓地及基础设施维修改造</t>
  </si>
  <si>
    <t>业务运行经费</t>
  </si>
  <si>
    <t>2020年修购及工程基金</t>
  </si>
  <si>
    <t>2020年事业运行经费</t>
  </si>
  <si>
    <t>2020年原存车管理部未参保人员生活补助费项目预算</t>
  </si>
  <si>
    <t>2020年百场社区大课堂项目</t>
  </si>
  <si>
    <t>2020年社区志愿服务项目</t>
  </si>
  <si>
    <t>2020年社区志愿服务专业化培训项目</t>
  </si>
  <si>
    <t>2020年便民利民服务项目</t>
  </si>
  <si>
    <t>2020年后勤保障项目</t>
  </si>
  <si>
    <t>2020福利彩票销售机构业务费</t>
  </si>
  <si>
    <t>2020年引入第三方开展低保核查服务项目</t>
  </si>
  <si>
    <t>2020年社会救助工作所需表格印刷制作项目</t>
  </si>
  <si>
    <t>2020年困难群众救助服务指导中心（区核对中心）执法核查工作项目</t>
  </si>
  <si>
    <t>2020年房屋租赁费项目</t>
  </si>
  <si>
    <t>2020年夏季服装费项目</t>
  </si>
  <si>
    <t>2020年工作经费项目</t>
  </si>
  <si>
    <t>救助站2020年办公用房租赁项目</t>
  </si>
  <si>
    <t>救助站2020年受助人员护理、保洁服务项目</t>
  </si>
  <si>
    <t>救助站2020年工作人员体检项目</t>
  </si>
  <si>
    <t>救助站2020年运行经费项目</t>
  </si>
  <si>
    <t>救助站2020年救助经费项目</t>
  </si>
  <si>
    <t>救助站2020年重大节日和恶劣天气</t>
  </si>
  <si>
    <t>救助站2020年废气净化设备升级改造、维护项目</t>
  </si>
  <si>
    <t>2020年社会捐助工作经费及接受捐赠站点补助项目</t>
  </si>
  <si>
    <t>2020年红叶爱心家园工作经费项目预算</t>
  </si>
  <si>
    <t>2020年爱心救助卡项目</t>
  </si>
  <si>
    <t>2020年困境儿童分类保障经费（集中供养孤儿基本生活费）项目</t>
  </si>
  <si>
    <t>2020年集中养育孤儿康复活动经费（孤儿康复活动经费）项目</t>
  </si>
  <si>
    <t>2020年儿童福利院工作经费项目</t>
  </si>
  <si>
    <t>2020年殡葬执法运行费项目</t>
  </si>
  <si>
    <t>做好困境儿童保障工作，预计2020年共需为27余名困境儿童发放生活费，安置成年孤儿3名，按照政策规定，及时掌握困境儿童情况，情况发生变动及时进行变更。确保发放无遗漏，发放工作及时准确规范。</t>
  </si>
  <si>
    <t>节日期间慰问养老机构集中供养特困人员，体现党和政府对弱势群体的关怀，弘扬中华民族的传统美德。</t>
  </si>
  <si>
    <t>为开展各类福利工作提供经费保障，提高我区的业务能力。</t>
  </si>
  <si>
    <t>为深入贯彻落实党的十八届六中全会，切实将党和政府的温暖送到全区各类困难群体的手中，确保全区群众度过一个欢乐祥和的新春佳节。</t>
  </si>
  <si>
    <t>保护见义勇为人员合法权益，弘扬社会正风气。</t>
  </si>
  <si>
    <t>落实地方退休人员的工资、福利、管理等政策，完成地方退休人员退休费、慰问金、遗属补助、抚恤费、丧葬补贴的核定、发放工作，做好人员的服务、管理。</t>
  </si>
  <si>
    <t>为巩固行政区域界线勘定成果，加强行政区域界线标志物的维护管理，通过行政区域界线和标志物联合检查及创建工作，维护行政区域界线的严肃性、稳定性。</t>
  </si>
  <si>
    <t>落实城乡无丧葬补助居民丧葬补贴发放政策，做好我区城乡无丧葬补助居民丧葬补贴的审核，支付工作。</t>
  </si>
  <si>
    <t>维护社会稳定，体现政府对退离老积极分子关心。</t>
  </si>
  <si>
    <t>保障困难人员基本生活需求，加强监督管理，落实政府责任、体现社会关怀。</t>
  </si>
  <si>
    <t xml:space="preserve">   保障困难人员基本生活需求，加强监督管理，落实政府责任、体现社会关怀。</t>
  </si>
  <si>
    <t xml:space="preserve">    保障困难人员基本生活需求，加强监督管理，落实政府责任、体现社会关怀。</t>
  </si>
  <si>
    <t>为满足退养人员日益增长的医疗需要，进一步规范退养人员医疗报销政策与医疗救助及居民基本医疗保险政策的有效衔接，我区及时调整救助比例和标准、扩大定点医疗机构，极大的满足了退养人员的就医需求，维护了社会稳定。</t>
  </si>
  <si>
    <t>解决困难群体的安全越冬，实现了城乡困难家庭的采暖救助全覆盖的目标。</t>
  </si>
  <si>
    <t>为减轻城乡低保及低收入家庭中接受高等教育子女就学的负担，提高社会救助家庭整体素质，促进其子女的就业，实现社会救助制度真正意义。</t>
  </si>
  <si>
    <t>更好的学习其它地区民政工作的先进做法，扩大民政工作社会影响，实现“让社会了解民政，让民政了解社会”的目的。</t>
  </si>
  <si>
    <t>我局视频系统；网络、电话系统正常高效运转。</t>
  </si>
  <si>
    <t>努力把信访矛盾化解在基层，保障社会和谐稳定。</t>
  </si>
  <si>
    <t>委托第三方对局系统14家行政事业单位新政府会计账务记载规范性进行全面审计；对2019年预算资金使用情况进行专项审计。</t>
  </si>
  <si>
    <t>保证重大活动和节日期间社会治安</t>
  </si>
  <si>
    <t xml:space="preserve">（1）服务用户：该平台为了规范民政对象资金发放流程，加强各类资金支出过程内部风险管控而全市推广的一个信息化平台。该平台的使用用户在各区民政局超转办、低保中心、福利科、老龄办、财务科等科室及街乡民政科等科室单位，需要保障以上用户的正常使用和操作，提供相关操作培训、技术支持、数据服务等服务支持，确保各区业务科室及乡镇街道工作人员满意率达到95%以上。
（2）经济指标：借助民政资金监管信息平台，有效实现门头沟全区的超转、地退、孤儿、城农低保、农五保、城特困等对象及资金发放数据，从手工Excel管理状态到系统电子化管理的转变，进一步加强了各类民政对象基础数据及资金支出风险的精准化监管，通过实名稽核、死亡稽核、账户稽核、资金按照政策标准自动计算，能防止各类资金手工管理的风险隐患，防止私改账户、死亡多发、私造名册、资金计算错误等风险隐患，确保各类民政对象实名、账户、死亡比对、发放金额等数据精准率达到98%以上，能够做好事前发放对象基本信息及资金、账户安全审计监管。
（3）效益指标：通过区级统发财政转换支付体制改革，取消街乡环节，实现了街乡工作减负，统一发放周期和时间节点，委托银行一次性实名到户，防止了老百姓上访和投诉，加强了社会稳定，实现“管钱的不管事，管事的不管钱”的权责分离互相监督机制，对民政类救助资金审计和监管提供方便。
</t>
  </si>
  <si>
    <t>能够满足超转人员日常的文化需求，丰富他们的文化生活。同时使符合条件的超转人员享受清洁能源补贴政策。</t>
  </si>
  <si>
    <t>弘扬慈善文化，增强慈善社会吸引力；壮大慈善组织，增强慈善生命力；突出扶贫济困，增强慈善救助力；加强监督管理，增强慈善公信力；注重与时俱进，增强慈善创新力。</t>
  </si>
  <si>
    <t>以老年人需求为导向，以推进首善之区养老服务体系建设、提高老年人照顾服务水平为目标，保障老年人基本养老服务需求，推动解决人民日益增长的美好生活需要和不平衡不充分的发展之间的矛盾，让老年人更有获得感、幸福感、安全感。</t>
  </si>
  <si>
    <t xml:space="preserve">1.实现社区基本公共服务均等化、社区志愿互助服务经常化、社区便民利民服务社会化、社区特色服务个性化。
2.实现社会资源开放共享，促进社区服务有效供给，弥补公共服务不足的目标。
</t>
  </si>
  <si>
    <t>通过持续点位建设，着力形成一批设施完备、制度完善、服务优质、惠及群众广、社会效益好的社会心理服务站点，助力基层社会治理，促进社区和谐，推动基层社会治理水平提升。</t>
  </si>
  <si>
    <t xml:space="preserve">鼓励社会工作者考取社会（助理）工作师职业水平证书，提升社区工作能力。
</t>
  </si>
  <si>
    <t xml:space="preserve"> 规范社区工作者体检待遇,切实保障社区工作者享受每年一次的健康体检。
</t>
  </si>
  <si>
    <t>全面打造一支政治素质好、业务能力强、服务水平高的专业化、职业化社区工作者队伍，进一步提升基层社区的综合治理能力。</t>
  </si>
  <si>
    <t>规范社会组织的登记、变更、注销等行政审批工作。加强社会组织规范化建设，提高社会组织公信力。</t>
  </si>
  <si>
    <t>养老服务补贴津贴</t>
  </si>
  <si>
    <t>保障成年孤儿合法权益，维护社会稳定</t>
  </si>
  <si>
    <t>降低养老服务企业成本</t>
  </si>
  <si>
    <t>降低养老服务企业运营成本</t>
  </si>
  <si>
    <t>降低困境老年人享受养老服务的支出</t>
  </si>
  <si>
    <t>保障征地超转人员生活</t>
  </si>
  <si>
    <t>健全完善门头沟区社会组织培育扶持体系，推进社会组织培育孵化机构建设。</t>
  </si>
  <si>
    <t>保证家属满意率不低于98%，保证陵园财产安全、家属骨灰安全。</t>
  </si>
  <si>
    <t>保证陵园正常运转、各项业务正常开展，给前来办事的丧户提供更好的办事条件。</t>
  </si>
  <si>
    <t>为了更好的服务广大群众，给群众提供一个优美肃穆的殡仪服务环境，完善各项基础设备设施的建设，保障设备设施正常运行，使治丧活动及殡仪服务工作顺利开展，提高区殡仪馆殡仪服务质量及形象，促进殡葬工作更好的发展。</t>
  </si>
  <si>
    <t>为了更好的服务广大群众，给群众提供一个优美肃穆的殡仪服务环境，保障日常殡仪业务正常开展，及区殡仪馆人员各项费用开支，使治丧活动及殡仪服务工作顺利开展，提高区殡仪馆殡仪服务质量及形象，促进殡葬工作更好的发展。</t>
  </si>
  <si>
    <t xml:space="preserve"> 项目预算总额30012元，其中2020年拟安排金额30012元。</t>
  </si>
  <si>
    <t>根据《国务院关于加强和改进社区服务工作的意见》国发〔2006〕14号》、《民政部关于在全国推进城市社区建设的意见》中办发【2000】23号、《北京市人民政府批转市民政局关于加快发展社区服务事业意见的通知》京政发[1999]34号，紧紧围绕“创建文明城区”、“门头沟四个一”文化宣传，广泛开展百场社区大课堂活动，进一步提升我区居民文化素养，推动“创城”工作开展。</t>
  </si>
  <si>
    <t>根据《志愿服务条例》（国务院令第685号）、市民政局《关于印发北京市社区志愿服务促进办法的通知》（京民社区发〔2011〕499号），紧紧围绕社会管理创新和民生建设重点，广泛开展社区志愿服务活动。进一步完善我区社区志愿服务体系，规范和促进社区志愿服务活动，健全社区志愿服务长效机制，壮大社区志愿者队伍，积极培育文明风尚，推动“创城”工作顺利开展，让更多的社区志愿者成为我区良好社会风尚的倡导者，让社区居民生活质量、宜居环境得到大幅度提升。</t>
  </si>
  <si>
    <t>根据市委社会工委市民政局社会工作队伍建设处工作要求，为全面扎实做好我区社区志愿者管理工作，培育专业化、规范化的服务商队伍，更好的履行社区管理职能，进一步强化各社区志愿者数据管理等方面的业务技能，确保社区志愿者服务数据准确性，为社区志愿服务时间兑换工作提供有力依据。</t>
  </si>
  <si>
    <t>近年来，在区委、区政府领导下，我区居民的生活水平和居住环境有了明显提升。与此同时，软件服务的协同发展，才能让居民共享发展成果。为进一步提升我区社区服务品质，完善社区服务功能，拓展便民服务领域，创新服务方式，着力解决群众普遍关心、关注的热点难点问题，使辖区居民能够享受到更加快捷、便利的社区服务，结合创建全国文明城区和、传承“四个一”服务精神，依托便民服务加盟服务商力量，加快推进社区便利服务规范化、精准化、特色化，实现社区服务社会化、专业化、体系化发展。</t>
  </si>
  <si>
    <t xml:space="preserve"> 为确保门头沟区社区服务中心正常运行，保障门头沟区社区服务中心消防、中控、配电设施设备及综合楼整体运行，确保门头沟区社区服务中心后勤保障能力，特针对门头沟区社区服务中心综合办公楼后勤保障制定预算，以保证社区服务中心综合办公楼消防、中控、配电设施设备正常运行，保障社区服务中心综合办公楼日常办公正常运行。</t>
  </si>
  <si>
    <t>销售福利彩票，管理福利彩票销售网点，解决福彩中心日常运行的资金来源。</t>
  </si>
  <si>
    <t xml:space="preserve">区民政局通过引入专业的、独立的第三方服务机构，对新申请低保、低收入、特困待遇家庭进行入户核对工作，可以充分发挥社会力量和专业社会工作在社会救助领域的积极作用，有效的确保“四个精准”，即：救助对象精准、救助措施精准、救助目标定位精准、救助效果精准。进一步达到全面提升城乡低保管理水平，提高财政资金的使用效益的目的。
同时，预留考核资金，在项目实施过程中分别进行中期和末期行两次效果考核，根据考核结果确定考核资金数量的发放。
</t>
  </si>
  <si>
    <t>加大政策宣传，做到应保尽保，进一步规范社会救助工作，为脱贫攻坚发挥基础保障作用。</t>
  </si>
  <si>
    <t>认真贯彻依法行政的工作原则，大力加强行政执法力度，完成本部门行政执法任务。</t>
  </si>
  <si>
    <t xml:space="preserve">  婚姻登记处独立的办公场所设有候登大厅、婚姻登记室、档案室、颁证厅和婚姻家庭辅导室。可以营造婚姻和谐、家庭和睦的氛围，普及法律知识，强化婚姻家庭责任，宣传婚姻文化。更好的体现民政为民的良好政府形象。</t>
  </si>
  <si>
    <t>婚姻登记机关是为民服务的窗口单位，代表着政府的形象。同时，门头沟婚姻登记处属于4A级婚姻登记机关，统一服装提升政府形象，以更好地精神面貌迎接前来办事的当事人。</t>
  </si>
  <si>
    <t xml:space="preserve"> 婚姻登记是国家对婚姻关系的建立进行监督和管理的制度。登记制度，可以保障婚姻自由、一夫一妻原则的贯彻实施，保证婚姻当事人及其子女的身体健康，避免违法婚姻，预防婚姻家庭纠纷的发生，同时也是在婚姻问题上进行法制宣传的重要环节。认真执行关于结婚登记的各项规定，对于巩固和发展社会主义婚姻家庭制度具有重要意义。</t>
  </si>
  <si>
    <t>2020年7月完成2020年的场地租赁费用支付，保障门头沟区流浪乞讨人员救助工作顺利进行。</t>
  </si>
  <si>
    <t>救助站委托家政公司为在站受助人员进行护理、保洁等服务，主要完成为受助人员洗澡、理发、对行动不便的受助人员进行护理，负责救助人员居住区和活动区的环境卫生工作，定时对居住区和活动区消毒，擦拭门窗、家具及相关设施。清洗受助人员被褥及服装。确保为受助人员提供良好的住宿环境，减少各种疾病交叉感染，避免传染疾病带入站内。保障工作人员与受助人员身体健康。</t>
  </si>
  <si>
    <t>为了减少各种疾病交叉感染，有效避免传染疾病带入站内，确保工作人员与受助人员身体健康和相关安全隐患发生，保障工作人员身体健康，对存在疾病及早发现。</t>
  </si>
  <si>
    <t>保障救助站根据受助人员的需要提供符合食品卫生要求的食物，提供符合基本条件的住处，对在站内发生疾病的及时送医院救治，帮其与亲属或单位联系，对没有交通费返回其住所或者所在单位的提供乘车凭证等服务。以及救助站开展救助业务的日常运行。</t>
  </si>
  <si>
    <t>根据国务院《城市生活无着的流浪乞讨人员救助管理办法》，保障2020年救助站接待受助人员的衣食住行需求，对在站内发生疾病的及时送医院救治，帮其与亲属或单位联系，对没有交通费返回其住所或者所在单位的提供乘车凭证等服务。</t>
  </si>
  <si>
    <t>确保节假日期间工作人员充足，做好重大节日期间的安全稳定和确保恶劣天气条件下不出现流浪、乞讨人员冻死、饿死街头事件，救助站应当在节假日期间和恶劣天气，加强值班职守，加强巡视力度，为有需求的受助人员提供食物、住处、医疗救治、联系亲属或单位、提供乘车凭证等服务。</t>
  </si>
  <si>
    <t>提升救助站食堂规范化管理水平，切实解决食堂污染环境问题，实现废气排放达标。</t>
  </si>
  <si>
    <t>引导社会公众积极捐赠家庭闲置物品。通过社会捐助站点，创新发展慈善超市，发挥网络捐赠技术优势，方便群众就近就便开展捐赠。推动我区慈善捐赠事业发展，维护地区社会稳定，为争创全国文明城区，打赢精准脱贫攻坚战，保障民生发挥积极作用。</t>
  </si>
  <si>
    <t>采取“政府搭台，社团承办，社会参与，百姓受益”的新型帮困模式，在满足帮困对象最基本生活需求的同时，也满足社会热心人士回报社会、奉献爱心的良好心愿，并为推动全区社会公益事业的发展和营造全社会都来关心、参与、支持社会公益事业的良好氛围提供平台。</t>
  </si>
  <si>
    <t>让困难群众在春节前切身感受到党和政府的温暖。</t>
  </si>
  <si>
    <t>保障儿童福利院在院集中养育孤儿的生活、教育、医疗、康复等基本权益。</t>
  </si>
  <si>
    <t>加强对儿童福利机构孤儿的服务与管理，积极开展教育、康复等专项服务，提高儿童福利机构孤儿生活质量。</t>
  </si>
  <si>
    <t>做好在院儿童安全保障、24小时护理、卫生保洁等管理与服务工作，保证儿童福利院日常工作的正常运行。</t>
  </si>
  <si>
    <t xml:space="preserve">有效预防和及时查处私建墓地、违规开展殡仪服务和乱埋滥葬行为，净化我区殡仪服务市场，抵制封建迷信殡葬陋习。            
 </t>
  </si>
  <si>
    <t>区级</t>
  </si>
  <si>
    <t>市级</t>
  </si>
  <si>
    <t>2020年北京市门头沟区民政部门一般公共预算基本支出情况表</t>
  </si>
  <si>
    <t>2020年门头沟区民政部门项目支出绩效目标明细表</t>
  </si>
  <si>
    <r>
      <t>2020年北京市门头沟区</t>
    </r>
    <r>
      <rPr>
        <b/>
        <sz val="16"/>
        <color indexed="8"/>
        <rFont val="宋体"/>
        <family val="0"/>
      </rPr>
      <t>民政</t>
    </r>
    <r>
      <rPr>
        <b/>
        <sz val="16"/>
        <color indexed="8"/>
        <rFont val="宋体"/>
        <family val="0"/>
      </rPr>
      <t>部门政府购买服务预算支出情况表</t>
    </r>
  </si>
  <si>
    <r>
      <t>2020年北京市门头沟区</t>
    </r>
    <r>
      <rPr>
        <b/>
        <sz val="16"/>
        <color indexed="8"/>
        <rFont val="宋体"/>
        <family val="0"/>
      </rPr>
      <t>民政</t>
    </r>
    <r>
      <rPr>
        <b/>
        <sz val="16"/>
        <color indexed="8"/>
        <rFont val="宋体"/>
        <family val="0"/>
      </rPr>
      <t>部门政府采购预算支出情况表</t>
    </r>
  </si>
  <si>
    <t>0.00</t>
  </si>
  <si>
    <t>十、卫生健康*</t>
  </si>
  <si>
    <t>2020年中央财政困难群众基本生活救助补助资金</t>
  </si>
  <si>
    <t>2020年提前下达第二批福彩公益金</t>
  </si>
  <si>
    <t>2020年发放困境儿童生活费项目项目</t>
  </si>
  <si>
    <t>2020年超转人员生活补助经费项目</t>
  </si>
  <si>
    <t>2020年因素法分配福彩公益金第一批</t>
  </si>
  <si>
    <t>2020年困难残疾人生活补贴和重度残疾人护理补贴项目</t>
  </si>
  <si>
    <t>2020年超转人员医疗费项目</t>
  </si>
  <si>
    <t>2020年低收入帮扶基金项目</t>
  </si>
  <si>
    <t>2020年独居老年人巡视探访项目</t>
  </si>
  <si>
    <t>为进一步发挥社会救助托底线、救急难作用，以解决城乡困难群众突发性、紧迫性、临时性基本生活困难为目标，着力解决民生问题</t>
  </si>
  <si>
    <t>确保各项社会保障工作顺利开展</t>
  </si>
  <si>
    <t>为深入贯彻落实党的十八届六中全会，切实将党和政府的温暖送到全区各类困难群体的手中，确保全区群众度过一个欢乐祥和的新春佳节.</t>
  </si>
  <si>
    <t>为超转人员拨付生活补助费，保障他们的基本生活,使每名超转人员都能享受到应有待遇。</t>
  </si>
  <si>
    <t>提高社会福利水平</t>
  </si>
  <si>
    <t>困难残疾人生活补贴和重度残疾人护理补贴政策的进一步落实，保障了服务对象的基本需求，进一步完善了残疾人福利制度，保障残疾人基本生活，帮助生活不能自理的残疾人及其家庭改善护理条件和生活状况，有利于进一步构建适度普惠型老残一体社会福利服务体系。</t>
  </si>
  <si>
    <t>使超转人员享受城镇退休职工医疗保险待遇，为其拨付医保账户待遇及医药费资金。</t>
  </si>
  <si>
    <t>在门头沟区慈善协会开设门头沟区低收入农户帮扶基金账户，对我区户籍的低收入农户开展救助工作。</t>
  </si>
  <si>
    <t>通过定期巡访，让独居老年人不再独自面对困难，使独居老人真正体会到老有所依、老有所助。</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</si>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</sst>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00_);_(* \(#,##0.00\);_(* &quot;-&quot;??_);_(@_)"/>
    <numFmt numFmtId="185" formatCode="_(&quot;$&quot;* #,##0_);_(&quot;$&quot;* \(#,##0\);_(&quot;$&quot;* &quot;-&quot;_);_(@_)"/>
    <numFmt numFmtId="186" formatCode="_(* #,##0_);_(* \(#,##0\);_(* &quot;-&quot;_);_(@_)"/>
    <numFmt numFmtId="187" formatCode="_(&quot;$&quot;* #,##0.00_);_(&quot;$&quot;* \(#,##0.00\);_(&quot;$&quot;* &quot;-&quot;??_);_(@_)"/>
    <numFmt numFmtId="188" formatCode="0.00_);[Red]\(0.00\)"/>
    <numFmt numFmtId="189" formatCode="#,##0_);[Red]\(#,##0\)"/>
    <numFmt numFmtId="190" formatCode="0.00_ "/>
    <numFmt numFmtId="191" formatCode="#,##0.00_ "/>
    <numFmt numFmtId="192" formatCode="#,##0.00_);[Red]\(#,##0.00\)"/>
    <numFmt numFmtId="193" formatCode="0_);[Red]\(0\)"/>
    <numFmt numFmtId="194" formatCode="#,##0.00;[Red]#,##0.0"/>
  </numFmts>
  <fonts count="58">
    <font>
      <sz val="12"/>
      <name val="宋体"/>
      <family val="0"/>
    </font>
    <font>
      <sz val="11"/>
      <color indexed="8"/>
      <name val="宋体"/>
      <family val="0"/>
    </font>
    <font>
      <sz val="10"/>
      <name val="宋体"/>
      <family val="0"/>
    </font>
    <font>
      <b/>
      <sz val="16"/>
      <color indexed="8"/>
      <name val="宋体"/>
      <family val="0"/>
    </font>
    <font>
      <sz val="9"/>
      <name val="宋体"/>
      <family val="0"/>
    </font>
    <font>
      <b/>
      <sz val="12"/>
      <name val="宋体"/>
      <family val="0"/>
    </font>
    <font>
      <b/>
      <sz val="11"/>
      <name val="宋体"/>
      <family val="0"/>
    </font>
    <font>
      <b/>
      <sz val="16"/>
      <name val="宋体"/>
      <family val="0"/>
    </font>
    <font>
      <sz val="10"/>
      <name val="Arial"/>
      <family val="2"/>
    </font>
    <font>
      <sz val="11"/>
      <name val="宋体"/>
      <family val="0"/>
    </font>
    <font>
      <b/>
      <sz val="11"/>
      <color indexed="8"/>
      <name val="宋体"/>
      <family val="0"/>
    </font>
    <font>
      <b/>
      <sz val="10"/>
      <name val="宋体"/>
      <family val="0"/>
    </font>
    <font>
      <sz val="12"/>
      <color indexed="8"/>
      <name val="宋体"/>
      <family val="0"/>
    </font>
    <font>
      <sz val="9"/>
      <color indexed="8"/>
      <name val="宋体"/>
      <family val="0"/>
    </font>
    <font>
      <sz val="10"/>
      <color indexed="8"/>
      <name val="宋体"/>
      <family val="0"/>
    </font>
    <font>
      <b/>
      <sz val="12"/>
      <color indexed="8"/>
      <name val="宋体"/>
      <family val="0"/>
    </font>
    <font>
      <b/>
      <sz val="11"/>
      <color indexed="8"/>
      <name val="Calibri"/>
      <family val="2"/>
    </font>
    <font>
      <sz val="11"/>
      <color indexed="8"/>
      <name val="Calibri"/>
      <family val="2"/>
    </font>
    <font>
      <b/>
      <sz val="10"/>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5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1"/>
      <name val="Calibri"/>
      <family val="0"/>
    </font>
    <font>
      <sz val="11"/>
      <name val="Calibri"/>
      <family val="0"/>
    </font>
    <font>
      <sz val="11"/>
      <color indexed="8"/>
      <name val="Cambri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8"/>
      </left>
      <right>
        <color indexed="8"/>
      </right>
      <top>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thin">
        <color indexed="8"/>
      </right>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8"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lignment vertical="center"/>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187" fontId="8" fillId="0" borderId="0" applyFont="0" applyFill="0" applyBorder="0" applyAlignment="0" applyProtection="0"/>
    <xf numFmtId="185" fontId="8"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84" fontId="8" fillId="0" borderId="0" applyFont="0" applyFill="0" applyBorder="0" applyAlignment="0" applyProtection="0"/>
    <xf numFmtId="186" fontId="8"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54" fillId="0" borderId="0" applyNumberFormat="0" applyFill="0" applyBorder="0" applyAlignment="0" applyProtection="0"/>
    <xf numFmtId="0" fontId="0" fillId="32" borderId="9" applyNumberFormat="0" applyFont="0" applyAlignment="0" applyProtection="0"/>
  </cellStyleXfs>
  <cellXfs count="197">
    <xf numFmtId="0" fontId="0" fillId="0" borderId="0" xfId="0" applyAlignment="1">
      <alignment/>
    </xf>
    <xf numFmtId="188" fontId="0" fillId="33" borderId="0" xfId="0" applyNumberFormat="1" applyFill="1" applyAlignment="1">
      <alignment horizontal="center" vertical="center" wrapText="1"/>
    </xf>
    <xf numFmtId="0" fontId="0" fillId="33" borderId="0" xfId="0" applyFill="1" applyAlignment="1">
      <alignment/>
    </xf>
    <xf numFmtId="189" fontId="3" fillId="33" borderId="0" xfId="0" applyNumberFormat="1" applyFont="1" applyFill="1" applyBorder="1" applyAlignment="1" applyProtection="1">
      <alignment vertical="center"/>
      <protection/>
    </xf>
    <xf numFmtId="190" fontId="4" fillId="33" borderId="0" xfId="0" applyNumberFormat="1" applyFont="1" applyFill="1" applyAlignment="1">
      <alignment horizontal="center" vertical="center" wrapText="1"/>
    </xf>
    <xf numFmtId="188" fontId="1" fillId="33" borderId="10" xfId="0" applyNumberFormat="1" applyFont="1" applyFill="1" applyBorder="1" applyAlignment="1" applyProtection="1">
      <alignment horizontal="center" vertical="center" wrapText="1"/>
      <protection/>
    </xf>
    <xf numFmtId="188" fontId="5" fillId="33" borderId="10" xfId="0" applyNumberFormat="1" applyFont="1" applyFill="1" applyBorder="1" applyAlignment="1">
      <alignment horizontal="center" vertical="center" wrapText="1"/>
    </xf>
    <xf numFmtId="188" fontId="6" fillId="33" borderId="10" xfId="0" applyNumberFormat="1" applyFont="1" applyFill="1" applyBorder="1" applyAlignment="1">
      <alignment horizontal="center" vertical="center" wrapText="1"/>
    </xf>
    <xf numFmtId="188" fontId="5" fillId="33" borderId="10" xfId="0" applyNumberFormat="1" applyFont="1" applyFill="1" applyBorder="1" applyAlignment="1">
      <alignment horizontal="right" vertical="center" wrapText="1"/>
    </xf>
    <xf numFmtId="188" fontId="0" fillId="33" borderId="10" xfId="0" applyNumberFormat="1" applyFill="1" applyBorder="1" applyAlignment="1">
      <alignment horizontal="center" vertical="center" wrapText="1"/>
    </xf>
    <xf numFmtId="191" fontId="2" fillId="33" borderId="0" xfId="0" applyNumberFormat="1" applyFont="1" applyFill="1" applyAlignment="1">
      <alignment horizontal="left" vertical="center" wrapText="1"/>
    </xf>
    <xf numFmtId="0" fontId="0" fillId="33" borderId="0" xfId="40" applyFill="1">
      <alignment vertical="center"/>
      <protection/>
    </xf>
    <xf numFmtId="0" fontId="8" fillId="33" borderId="0" xfId="0" applyFont="1" applyFill="1" applyAlignment="1">
      <alignment horizontal="left" vertical="center"/>
    </xf>
    <xf numFmtId="0" fontId="1" fillId="33" borderId="10" xfId="0" applyFont="1" applyFill="1" applyBorder="1" applyAlignment="1">
      <alignment horizontal="center" vertical="center" wrapText="1"/>
    </xf>
    <xf numFmtId="0" fontId="9" fillId="33" borderId="10" xfId="40" applyFont="1" applyFill="1" applyBorder="1" applyAlignment="1">
      <alignment horizontal="center" vertical="center"/>
      <protection/>
    </xf>
    <xf numFmtId="0" fontId="10" fillId="33" borderId="10" xfId="0" applyFont="1" applyFill="1" applyBorder="1" applyAlignment="1">
      <alignment horizontal="center" vertical="center" wrapText="1"/>
    </xf>
    <xf numFmtId="4" fontId="1" fillId="0" borderId="11" xfId="0" applyNumberFormat="1" applyFont="1" applyFill="1" applyBorder="1" applyAlignment="1" applyProtection="1">
      <alignment horizontal="right" vertical="center" wrapText="1"/>
      <protection/>
    </xf>
    <xf numFmtId="0" fontId="1" fillId="33" borderId="10" xfId="0" applyFont="1" applyFill="1" applyBorder="1" applyAlignment="1">
      <alignment horizontal="center" vertical="center"/>
    </xf>
    <xf numFmtId="189" fontId="11" fillId="33" borderId="0" xfId="40" applyNumberFormat="1" applyFont="1" applyFill="1" applyAlignment="1">
      <alignment vertical="center" wrapText="1"/>
      <protection/>
    </xf>
    <xf numFmtId="189" fontId="2" fillId="33" borderId="0" xfId="40" applyNumberFormat="1" applyFont="1" applyFill="1" applyAlignment="1">
      <alignment horizontal="center" vertical="center" wrapText="1"/>
      <protection/>
    </xf>
    <xf numFmtId="0" fontId="2" fillId="33" borderId="0" xfId="40" applyNumberFormat="1" applyFont="1" applyFill="1" applyAlignment="1">
      <alignment horizontal="center" vertical="center" wrapText="1"/>
      <protection/>
    </xf>
    <xf numFmtId="189" fontId="2" fillId="33" borderId="0" xfId="40" applyNumberFormat="1" applyFont="1" applyFill="1" applyAlignment="1">
      <alignment vertical="center" wrapText="1"/>
      <protection/>
    </xf>
    <xf numFmtId="189" fontId="2" fillId="33" borderId="0" xfId="40" applyNumberFormat="1" applyFont="1" applyFill="1" applyBorder="1" applyAlignment="1">
      <alignment horizontal="center" vertical="center" wrapText="1"/>
      <protection/>
    </xf>
    <xf numFmtId="189" fontId="9" fillId="33" borderId="10" xfId="40" applyNumberFormat="1" applyFont="1" applyFill="1" applyBorder="1" applyAlignment="1">
      <alignment horizontal="center" vertical="center" wrapText="1"/>
      <protection/>
    </xf>
    <xf numFmtId="0" fontId="9" fillId="33" borderId="10" xfId="40" applyNumberFormat="1" applyFont="1" applyFill="1" applyBorder="1" applyAlignment="1">
      <alignment horizontal="center" vertical="center" wrapText="1"/>
      <protection/>
    </xf>
    <xf numFmtId="191" fontId="55" fillId="33" borderId="12" xfId="40" applyNumberFormat="1" applyFont="1" applyFill="1" applyBorder="1" applyAlignment="1">
      <alignment horizontal="right" vertical="center" wrapText="1"/>
      <protection/>
    </xf>
    <xf numFmtId="4" fontId="17" fillId="0" borderId="11" xfId="0" applyNumberFormat="1" applyFont="1" applyFill="1" applyBorder="1" applyAlignment="1" applyProtection="1">
      <alignment horizontal="right" vertical="center"/>
      <protection/>
    </xf>
    <xf numFmtId="192" fontId="56" fillId="33" borderId="10" xfId="40" applyNumberFormat="1" applyFont="1" applyFill="1" applyBorder="1" applyAlignment="1">
      <alignment vertical="center" wrapText="1"/>
      <protection/>
    </xf>
    <xf numFmtId="0" fontId="0" fillId="33" borderId="0" xfId="0" applyFill="1" applyBorder="1" applyAlignment="1">
      <alignment/>
    </xf>
    <xf numFmtId="0" fontId="0" fillId="33" borderId="0" xfId="0" applyFill="1" applyAlignment="1">
      <alignment horizontal="center" vertical="center" wrapText="1"/>
    </xf>
    <xf numFmtId="0" fontId="12" fillId="33" borderId="0" xfId="0" applyFont="1" applyFill="1" applyBorder="1" applyAlignment="1">
      <alignment horizontal="left" vertical="center" shrinkToFit="1"/>
    </xf>
    <xf numFmtId="49" fontId="3" fillId="33" borderId="0" xfId="0" applyNumberFormat="1" applyFont="1" applyFill="1" applyBorder="1" applyAlignment="1">
      <alignment vertical="center" shrinkToFit="1"/>
    </xf>
    <xf numFmtId="0" fontId="13" fillId="33" borderId="0" xfId="0" applyFont="1" applyFill="1" applyBorder="1" applyAlignment="1">
      <alignment horizontal="left" vertical="center" shrinkToFit="1"/>
    </xf>
    <xf numFmtId="0" fontId="13" fillId="33" borderId="0" xfId="0" applyFont="1" applyFill="1" applyBorder="1" applyAlignment="1">
      <alignment horizontal="right" vertical="center" shrinkToFit="1"/>
    </xf>
    <xf numFmtId="49" fontId="1" fillId="33" borderId="10" xfId="0" applyNumberFormat="1" applyFont="1" applyFill="1" applyBorder="1" applyAlignment="1" applyProtection="1">
      <alignment horizontal="center" vertical="center"/>
      <protection/>
    </xf>
    <xf numFmtId="49" fontId="1" fillId="33" borderId="10" xfId="0" applyNumberFormat="1" applyFont="1" applyFill="1" applyBorder="1" applyAlignment="1" applyProtection="1">
      <alignment horizontal="center" vertical="center" wrapText="1"/>
      <protection/>
    </xf>
    <xf numFmtId="4" fontId="10" fillId="0" borderId="11" xfId="0" applyNumberFormat="1" applyFont="1" applyFill="1" applyBorder="1" applyAlignment="1" applyProtection="1">
      <alignment horizontal="right" vertical="center" wrapText="1"/>
      <protection/>
    </xf>
    <xf numFmtId="4" fontId="12" fillId="0" borderId="11" xfId="0" applyNumberFormat="1" applyFont="1" applyFill="1" applyBorder="1" applyAlignment="1" applyProtection="1">
      <alignment horizontal="right" vertical="center" wrapText="1"/>
      <protection/>
    </xf>
    <xf numFmtId="0" fontId="12" fillId="33" borderId="0" xfId="0" applyFont="1" applyFill="1" applyBorder="1" applyAlignment="1">
      <alignment horizontal="right" vertical="center" shrinkToFit="1"/>
    </xf>
    <xf numFmtId="49" fontId="12"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91" fontId="5" fillId="33" borderId="0" xfId="0" applyNumberFormat="1" applyFont="1" applyFill="1" applyAlignment="1">
      <alignment/>
    </xf>
    <xf numFmtId="191" fontId="0" fillId="33" borderId="0" xfId="0" applyNumberFormat="1" applyFill="1" applyAlignment="1">
      <alignment/>
    </xf>
    <xf numFmtId="191" fontId="0" fillId="33" borderId="0" xfId="0" applyNumberFormat="1" applyFill="1" applyAlignment="1">
      <alignment horizontal="center" vertical="center" wrapText="1"/>
    </xf>
    <xf numFmtId="191" fontId="13" fillId="33" borderId="0" xfId="0" applyNumberFormat="1" applyFont="1" applyFill="1" applyBorder="1" applyAlignment="1">
      <alignment horizontal="left" shrinkToFit="1"/>
    </xf>
    <xf numFmtId="191" fontId="12" fillId="33" borderId="0" xfId="0" applyNumberFormat="1" applyFont="1" applyFill="1" applyBorder="1" applyAlignment="1">
      <alignment horizontal="left" vertical="center" shrinkToFit="1"/>
    </xf>
    <xf numFmtId="191" fontId="12" fillId="33" borderId="13" xfId="0" applyNumberFormat="1" applyFont="1" applyFill="1" applyBorder="1" applyAlignment="1">
      <alignment horizontal="left" vertical="center" shrinkToFit="1"/>
    </xf>
    <xf numFmtId="191" fontId="13" fillId="33" borderId="13" xfId="0" applyNumberFormat="1" applyFont="1" applyFill="1" applyBorder="1" applyAlignment="1">
      <alignment horizontal="left" vertical="center" shrinkToFit="1"/>
    </xf>
    <xf numFmtId="191" fontId="13" fillId="33" borderId="13" xfId="0" applyNumberFormat="1" applyFont="1" applyFill="1" applyBorder="1" applyAlignment="1">
      <alignment horizontal="right" vertical="center" shrinkToFit="1"/>
    </xf>
    <xf numFmtId="191" fontId="1" fillId="33" borderId="11" xfId="0" applyNumberFormat="1" applyFont="1" applyFill="1" applyBorder="1" applyAlignment="1">
      <alignment horizontal="center" vertical="center" shrinkToFit="1"/>
    </xf>
    <xf numFmtId="191" fontId="1" fillId="33" borderId="14" xfId="0" applyNumberFormat="1" applyFont="1" applyFill="1" applyBorder="1" applyAlignment="1">
      <alignment horizontal="center" vertical="center" shrinkToFit="1"/>
    </xf>
    <xf numFmtId="191" fontId="1" fillId="33" borderId="10" xfId="0" applyNumberFormat="1" applyFont="1" applyFill="1" applyBorder="1" applyAlignment="1">
      <alignment horizontal="center" vertical="center" shrinkToFit="1"/>
    </xf>
    <xf numFmtId="191" fontId="1" fillId="33" borderId="15" xfId="0" applyNumberFormat="1" applyFont="1" applyFill="1" applyBorder="1" applyAlignment="1">
      <alignment horizontal="center" vertical="center" shrinkToFit="1"/>
    </xf>
    <xf numFmtId="191" fontId="1" fillId="33" borderId="16" xfId="0" applyNumberFormat="1" applyFont="1" applyFill="1" applyBorder="1" applyAlignment="1">
      <alignment horizontal="center" vertical="center" wrapText="1" shrinkToFit="1"/>
    </xf>
    <xf numFmtId="191" fontId="10" fillId="33" borderId="10" xfId="0" applyNumberFormat="1" applyFont="1" applyFill="1" applyBorder="1" applyAlignment="1">
      <alignment horizontal="center" vertical="center" shrinkToFit="1"/>
    </xf>
    <xf numFmtId="191" fontId="10" fillId="33" borderId="10" xfId="0" applyNumberFormat="1" applyFont="1" applyFill="1" applyBorder="1" applyAlignment="1">
      <alignment vertical="center" shrinkToFit="1"/>
    </xf>
    <xf numFmtId="191" fontId="1" fillId="33" borderId="10" xfId="0" applyNumberFormat="1" applyFont="1" applyFill="1" applyBorder="1" applyAlignment="1">
      <alignment horizontal="left" vertical="center" shrinkToFit="1"/>
    </xf>
    <xf numFmtId="4" fontId="17" fillId="0" borderId="10" xfId="0" applyNumberFormat="1" applyFont="1" applyFill="1" applyBorder="1" applyAlignment="1" applyProtection="1">
      <alignment horizontal="right" vertical="center"/>
      <protection/>
    </xf>
    <xf numFmtId="190" fontId="9" fillId="34" borderId="10" xfId="0" applyNumberFormat="1" applyFont="1" applyFill="1" applyBorder="1" applyAlignment="1">
      <alignment horizontal="right"/>
    </xf>
    <xf numFmtId="191" fontId="0" fillId="33" borderId="10" xfId="0" applyNumberFormat="1" applyFill="1" applyBorder="1" applyAlignment="1">
      <alignment/>
    </xf>
    <xf numFmtId="191" fontId="0" fillId="33" borderId="10" xfId="0" applyNumberFormat="1" applyFill="1" applyBorder="1" applyAlignment="1">
      <alignment/>
    </xf>
    <xf numFmtId="191" fontId="12" fillId="33" borderId="0" xfId="0" applyNumberFormat="1" applyFont="1" applyFill="1" applyBorder="1" applyAlignment="1">
      <alignment horizontal="right" vertical="center" shrinkToFit="1"/>
    </xf>
    <xf numFmtId="191" fontId="12" fillId="33" borderId="13" xfId="0" applyNumberFormat="1" applyFont="1" applyFill="1" applyBorder="1" applyAlignment="1">
      <alignment horizontal="right" vertical="center" shrinkToFit="1"/>
    </xf>
    <xf numFmtId="191" fontId="9" fillId="33" borderId="14" xfId="0" applyNumberFormat="1" applyFont="1" applyFill="1" applyBorder="1" applyAlignment="1">
      <alignment horizontal="center" vertical="center" wrapText="1"/>
    </xf>
    <xf numFmtId="4" fontId="6" fillId="34" borderId="10" xfId="0" applyNumberFormat="1" applyFont="1" applyFill="1" applyBorder="1" applyAlignment="1">
      <alignment horizontal="right" vertical="center"/>
    </xf>
    <xf numFmtId="191" fontId="14" fillId="33" borderId="0" xfId="0" applyNumberFormat="1" applyFont="1" applyFill="1" applyBorder="1" applyAlignment="1">
      <alignment horizontal="left" vertical="center" shrinkToFit="1"/>
    </xf>
    <xf numFmtId="191" fontId="13" fillId="33" borderId="0" xfId="0" applyNumberFormat="1" applyFont="1" applyFill="1" applyBorder="1" applyAlignment="1">
      <alignment horizontal="left" vertical="center" shrinkToFit="1"/>
    </xf>
    <xf numFmtId="190" fontId="4" fillId="33" borderId="0" xfId="0" applyNumberFormat="1" applyFont="1" applyFill="1" applyAlignment="1">
      <alignment horizontal="right" vertical="center" wrapText="1"/>
    </xf>
    <xf numFmtId="191" fontId="1" fillId="33" borderId="11" xfId="0" applyNumberFormat="1" applyFont="1" applyFill="1" applyBorder="1" applyAlignment="1">
      <alignment horizontal="left" vertical="center" shrinkToFit="1"/>
    </xf>
    <xf numFmtId="191" fontId="9" fillId="33" borderId="0" xfId="0" applyNumberFormat="1" applyFont="1" applyFill="1" applyBorder="1" applyAlignment="1">
      <alignment horizontal="left" vertical="center"/>
    </xf>
    <xf numFmtId="191" fontId="1" fillId="33" borderId="17" xfId="0" applyNumberFormat="1" applyFont="1" applyFill="1" applyBorder="1" applyAlignment="1">
      <alignment horizontal="left" vertical="center" shrinkToFit="1"/>
    </xf>
    <xf numFmtId="191" fontId="9" fillId="33" borderId="10" xfId="0" applyNumberFormat="1" applyFont="1" applyFill="1" applyBorder="1" applyAlignment="1">
      <alignment/>
    </xf>
    <xf numFmtId="191" fontId="10" fillId="33" borderId="18" xfId="0" applyNumberFormat="1" applyFont="1" applyFill="1" applyBorder="1" applyAlignment="1">
      <alignment horizontal="center" vertical="center" shrinkToFit="1"/>
    </xf>
    <xf numFmtId="191" fontId="0" fillId="33" borderId="0" xfId="0" applyNumberFormat="1" applyFont="1" applyFill="1" applyAlignment="1">
      <alignment/>
    </xf>
    <xf numFmtId="191" fontId="3" fillId="33" borderId="0" xfId="0" applyNumberFormat="1" applyFont="1" applyFill="1" applyBorder="1" applyAlignment="1">
      <alignment vertical="center" shrinkToFit="1"/>
    </xf>
    <xf numFmtId="191" fontId="1" fillId="33" borderId="11" xfId="0" applyNumberFormat="1" applyFont="1" applyFill="1" applyBorder="1" applyAlignment="1">
      <alignment horizontal="right" vertical="center" shrinkToFit="1"/>
    </xf>
    <xf numFmtId="191" fontId="10" fillId="33" borderId="11" xfId="0" applyNumberFormat="1" applyFont="1" applyFill="1" applyBorder="1" applyAlignment="1">
      <alignment horizontal="center" vertical="center" shrinkToFit="1"/>
    </xf>
    <xf numFmtId="191" fontId="17" fillId="33" borderId="17" xfId="0" applyNumberFormat="1" applyFont="1" applyFill="1" applyBorder="1" applyAlignment="1">
      <alignment horizontal="left" vertical="center" shrinkToFit="1"/>
    </xf>
    <xf numFmtId="191" fontId="1" fillId="33" borderId="19" xfId="0" applyNumberFormat="1" applyFont="1" applyFill="1" applyBorder="1" applyAlignment="1">
      <alignment horizontal="right" vertical="center" shrinkToFit="1"/>
    </xf>
    <xf numFmtId="191" fontId="10" fillId="33" borderId="11" xfId="0" applyNumberFormat="1" applyFont="1" applyFill="1" applyBorder="1" applyAlignment="1">
      <alignment horizontal="right" vertical="center" shrinkToFit="1"/>
    </xf>
    <xf numFmtId="189" fontId="3" fillId="33" borderId="0" xfId="0" applyNumberFormat="1" applyFont="1" applyFill="1" applyBorder="1" applyAlignment="1" applyProtection="1">
      <alignment horizontal="center" vertical="center"/>
      <protection/>
    </xf>
    <xf numFmtId="189" fontId="3" fillId="33" borderId="0" xfId="0" applyNumberFormat="1" applyFont="1" applyFill="1" applyBorder="1" applyAlignment="1" applyProtection="1">
      <alignment horizontal="center" vertical="center"/>
      <protection/>
    </xf>
    <xf numFmtId="0" fontId="1" fillId="33" borderId="10" xfId="0" applyFont="1" applyFill="1" applyBorder="1" applyAlignment="1">
      <alignment horizontal="center" vertical="center" wrapText="1"/>
    </xf>
    <xf numFmtId="0" fontId="0" fillId="0" borderId="0" xfId="0" applyAlignment="1">
      <alignment horizontal="center"/>
    </xf>
    <xf numFmtId="0" fontId="0" fillId="0" borderId="0" xfId="0" applyFont="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xf>
    <xf numFmtId="191" fontId="0" fillId="0" borderId="10" xfId="0" applyNumberFormat="1" applyBorder="1" applyAlignment="1">
      <alignment horizontal="right" vertical="center"/>
    </xf>
    <xf numFmtId="191" fontId="0" fillId="0" borderId="10" xfId="0" applyNumberFormat="1" applyBorder="1" applyAlignment="1">
      <alignment horizontal="center" vertical="center"/>
    </xf>
    <xf numFmtId="189" fontId="3" fillId="33" borderId="0" xfId="0" applyNumberFormat="1" applyFont="1" applyFill="1" applyBorder="1" applyAlignment="1" applyProtection="1">
      <alignment vertical="center"/>
      <protection/>
    </xf>
    <xf numFmtId="191" fontId="0" fillId="0" borderId="10" xfId="0" applyNumberFormat="1" applyBorder="1" applyAlignment="1">
      <alignment/>
    </xf>
    <xf numFmtId="193" fontId="0" fillId="33" borderId="0" xfId="0" applyNumberFormat="1" applyFill="1" applyAlignment="1">
      <alignment horizontal="center"/>
    </xf>
    <xf numFmtId="193" fontId="0" fillId="0" borderId="0" xfId="0" applyNumberFormat="1" applyAlignment="1">
      <alignment horizontal="center"/>
    </xf>
    <xf numFmtId="193" fontId="0" fillId="0" borderId="10" xfId="0" applyNumberFormat="1" applyBorder="1" applyAlignment="1">
      <alignment horizontal="center"/>
    </xf>
    <xf numFmtId="193" fontId="0" fillId="0" borderId="10" xfId="0" applyNumberFormat="1" applyFont="1" applyBorder="1" applyAlignment="1">
      <alignment horizontal="center"/>
    </xf>
    <xf numFmtId="0" fontId="2" fillId="33" borderId="0" xfId="0" applyFont="1" applyFill="1" applyAlignment="1">
      <alignment horizontal="left" vertical="center" wrapText="1"/>
    </xf>
    <xf numFmtId="193" fontId="1" fillId="33" borderId="10"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protection/>
    </xf>
    <xf numFmtId="0" fontId="9" fillId="0" borderId="0" xfId="0" applyFont="1" applyAlignment="1">
      <alignment/>
    </xf>
    <xf numFmtId="0" fontId="1" fillId="33" borderId="10" xfId="0" applyFont="1" applyFill="1" applyBorder="1" applyAlignment="1" applyProtection="1">
      <alignment horizontal="center" vertical="center" wrapText="1"/>
      <protection/>
    </xf>
    <xf numFmtId="49" fontId="1" fillId="33" borderId="15"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89" fontId="2" fillId="33" borderId="0" xfId="40" applyNumberFormat="1" applyFont="1" applyFill="1" applyAlignment="1">
      <alignment horizontal="left" vertical="center" wrapText="1"/>
      <protection/>
    </xf>
    <xf numFmtId="0" fontId="57" fillId="0" borderId="11" xfId="0" applyFont="1" applyBorder="1" applyAlignment="1" applyProtection="1">
      <alignment vertical="center"/>
      <protection/>
    </xf>
    <xf numFmtId="0" fontId="1" fillId="33" borderId="10" xfId="0" applyFont="1" applyFill="1" applyBorder="1" applyAlignment="1" applyProtection="1">
      <alignment horizontal="center" vertical="center" wrapText="1"/>
      <protection/>
    </xf>
    <xf numFmtId="0" fontId="15" fillId="0" borderId="11" xfId="0" applyFont="1" applyBorder="1" applyAlignment="1" applyProtection="1">
      <alignment vertical="center"/>
      <protection/>
    </xf>
    <xf numFmtId="4" fontId="15" fillId="0" borderId="11" xfId="0" applyNumberFormat="1" applyFont="1" applyBorder="1" applyAlignment="1" applyProtection="1">
      <alignment horizontal="right" vertical="center"/>
      <protection/>
    </xf>
    <xf numFmtId="4" fontId="15" fillId="0" borderId="11" xfId="0" applyNumberFormat="1" applyFont="1" applyBorder="1" applyAlignment="1" applyProtection="1">
      <alignment horizontal="right" vertical="center" wrapText="1"/>
      <protection/>
    </xf>
    <xf numFmtId="0" fontId="12" fillId="0" borderId="11" xfId="0" applyFont="1" applyBorder="1" applyAlignment="1" applyProtection="1">
      <alignment vertical="center"/>
      <protection/>
    </xf>
    <xf numFmtId="4" fontId="12" fillId="0" borderId="11" xfId="0" applyNumberFormat="1" applyFont="1" applyBorder="1" applyAlignment="1" applyProtection="1">
      <alignment horizontal="right" vertical="center"/>
      <protection/>
    </xf>
    <xf numFmtId="4" fontId="16" fillId="0" borderId="11" xfId="0" applyNumberFormat="1" applyFont="1" applyBorder="1" applyAlignment="1" applyProtection="1">
      <alignment horizontal="right" vertical="center"/>
      <protection/>
    </xf>
    <xf numFmtId="4" fontId="17" fillId="0" borderId="11" xfId="0" applyNumberFormat="1" applyFont="1" applyBorder="1" applyAlignment="1" applyProtection="1">
      <alignment horizontal="right" vertical="center"/>
      <protection/>
    </xf>
    <xf numFmtId="4" fontId="10" fillId="0" borderId="11" xfId="0" applyNumberFormat="1" applyFont="1" applyBorder="1" applyAlignment="1" applyProtection="1">
      <alignment horizontal="right" vertical="center"/>
      <protection/>
    </xf>
    <xf numFmtId="0" fontId="16" fillId="0" borderId="11" xfId="0" applyFont="1" applyBorder="1" applyAlignment="1" applyProtection="1">
      <alignment vertical="center"/>
      <protection/>
    </xf>
    <xf numFmtId="0" fontId="17" fillId="0" borderId="11" xfId="0" applyFont="1" applyBorder="1" applyAlignment="1" applyProtection="1">
      <alignment vertical="center"/>
      <protection/>
    </xf>
    <xf numFmtId="0" fontId="16" fillId="0" borderId="19" xfId="0" applyFont="1" applyBorder="1" applyAlignment="1" applyProtection="1">
      <alignment vertical="center"/>
      <protection/>
    </xf>
    <xf numFmtId="194" fontId="1" fillId="0" borderId="11" xfId="0" applyNumberFormat="1" applyFont="1" applyBorder="1" applyAlignment="1" applyProtection="1">
      <alignment horizontal="right" vertical="center" wrapText="1"/>
      <protection/>
    </xf>
    <xf numFmtId="189" fontId="18" fillId="0" borderId="11" xfId="0" applyNumberFormat="1" applyFont="1" applyBorder="1" applyAlignment="1" applyProtection="1">
      <alignment horizontal="left" vertical="center" wrapText="1"/>
      <protection/>
    </xf>
    <xf numFmtId="189" fontId="18" fillId="0" borderId="11" xfId="0" applyNumberFormat="1" applyFont="1" applyBorder="1" applyAlignment="1" applyProtection="1">
      <alignment vertical="center" wrapText="1"/>
      <protection/>
    </xf>
    <xf numFmtId="4" fontId="18" fillId="0" borderId="11" xfId="0" applyNumberFormat="1" applyFont="1" applyBorder="1" applyAlignment="1" applyProtection="1">
      <alignment horizontal="right" vertical="center" wrapText="1"/>
      <protection/>
    </xf>
    <xf numFmtId="189" fontId="14" fillId="0" borderId="11" xfId="0" applyNumberFormat="1" applyFont="1" applyBorder="1" applyAlignment="1" applyProtection="1">
      <alignment horizontal="left" vertical="center" wrapText="1"/>
      <protection/>
    </xf>
    <xf numFmtId="189" fontId="14" fillId="0" borderId="11" xfId="0" applyNumberFormat="1" applyFont="1" applyBorder="1" applyAlignment="1" applyProtection="1">
      <alignment vertical="center" wrapText="1"/>
      <protection/>
    </xf>
    <xf numFmtId="0" fontId="17" fillId="0" borderId="11" xfId="0" applyFont="1" applyBorder="1" applyAlignment="1" applyProtection="1">
      <alignment horizontal="left" vertical="center" wrapText="1"/>
      <protection/>
    </xf>
    <xf numFmtId="0" fontId="0" fillId="0" borderId="10" xfId="0" applyBorder="1" applyAlignment="1">
      <alignment horizontal="center" wrapText="1"/>
    </xf>
    <xf numFmtId="0" fontId="0" fillId="0" borderId="0" xfId="0" applyAlignment="1">
      <alignment wrapText="1"/>
    </xf>
    <xf numFmtId="0" fontId="0" fillId="0" borderId="10" xfId="0" applyFont="1" applyBorder="1" applyAlignment="1">
      <alignment wrapText="1"/>
    </xf>
    <xf numFmtId="4" fontId="16" fillId="0" borderId="10" xfId="0" applyNumberFormat="1" applyFont="1" applyFill="1" applyBorder="1" applyAlignment="1" applyProtection="1">
      <alignment horizontal="right" vertical="center"/>
      <protection/>
    </xf>
    <xf numFmtId="191" fontId="9" fillId="0" borderId="11" xfId="51" applyNumberFormat="1" applyFont="1" applyBorder="1" applyAlignment="1" applyProtection="1">
      <alignment horizontal="right" vertical="center" wrapText="1"/>
      <protection/>
    </xf>
    <xf numFmtId="191" fontId="1" fillId="0" borderId="11" xfId="51" applyNumberFormat="1" applyFont="1" applyBorder="1" applyAlignment="1" applyProtection="1">
      <alignment horizontal="right" vertical="center" wrapText="1"/>
      <protection/>
    </xf>
    <xf numFmtId="4" fontId="1" fillId="0" borderId="11" xfId="0" applyNumberFormat="1" applyFont="1" applyBorder="1" applyAlignment="1" applyProtection="1">
      <alignment horizontal="right" vertical="center" wrapText="1"/>
      <protection/>
    </xf>
    <xf numFmtId="184" fontId="0" fillId="0" borderId="0" xfId="51" applyFont="1" applyAlignment="1">
      <alignment/>
    </xf>
    <xf numFmtId="184" fontId="0" fillId="0" borderId="0" xfId="51" applyFont="1" applyAlignment="1">
      <alignment horizontal="center"/>
    </xf>
    <xf numFmtId="184" fontId="1" fillId="33" borderId="10" xfId="51" applyFont="1" applyFill="1" applyBorder="1" applyAlignment="1" applyProtection="1">
      <alignment horizontal="center" vertical="center" wrapText="1"/>
      <protection/>
    </xf>
    <xf numFmtId="4" fontId="12" fillId="0" borderId="11" xfId="0" applyNumberFormat="1" applyFont="1" applyBorder="1" applyAlignment="1" applyProtection="1">
      <alignment horizontal="right" vertical="center" wrapText="1"/>
      <protection/>
    </xf>
    <xf numFmtId="4" fontId="12" fillId="0" borderId="11" xfId="0" applyNumberFormat="1" applyFont="1" applyBorder="1" applyAlignment="1" applyProtection="1">
      <alignment horizontal="right" vertical="center"/>
      <protection/>
    </xf>
    <xf numFmtId="4" fontId="1" fillId="33" borderId="10" xfId="0" applyNumberFormat="1" applyFont="1" applyFill="1" applyBorder="1" applyAlignment="1">
      <alignment horizontal="right" vertical="center" shrinkToFit="1"/>
    </xf>
    <xf numFmtId="0" fontId="9" fillId="33" borderId="10" xfId="0" applyFont="1" applyFill="1" applyBorder="1" applyAlignment="1">
      <alignment/>
    </xf>
    <xf numFmtId="4" fontId="14" fillId="0" borderId="11" xfId="0" applyNumberFormat="1" applyFont="1" applyBorder="1" applyAlignment="1" applyProtection="1">
      <alignment horizontal="right" vertical="center" wrapText="1"/>
      <protection/>
    </xf>
    <xf numFmtId="0" fontId="14" fillId="0" borderId="11" xfId="0" applyFont="1" applyBorder="1" applyAlignment="1" applyProtection="1">
      <alignment horizontal="left" vertical="center" wrapText="1"/>
      <protection/>
    </xf>
    <xf numFmtId="0" fontId="0" fillId="0" borderId="10" xfId="0" applyFont="1" applyBorder="1" applyAlignment="1">
      <alignment wrapText="1"/>
    </xf>
    <xf numFmtId="4" fontId="17" fillId="0" borderId="11" xfId="0" applyNumberFormat="1" applyFont="1" applyBorder="1" applyAlignment="1" applyProtection="1">
      <alignment vertical="center"/>
      <protection/>
    </xf>
    <xf numFmtId="4" fontId="9" fillId="34" borderId="10" xfId="51" applyNumberFormat="1" applyFont="1" applyFill="1" applyBorder="1" applyAlignment="1">
      <alignment horizontal="right"/>
    </xf>
    <xf numFmtId="4" fontId="10" fillId="33" borderId="10" xfId="0" applyNumberFormat="1" applyFont="1" applyFill="1" applyBorder="1" applyAlignment="1">
      <alignment horizontal="right" vertical="center" shrinkToFit="1"/>
    </xf>
    <xf numFmtId="49" fontId="15" fillId="33" borderId="11" xfId="0" applyNumberFormat="1" applyFont="1" applyFill="1" applyBorder="1" applyAlignment="1" applyProtection="1">
      <alignment horizontal="left" vertical="center"/>
      <protection/>
    </xf>
    <xf numFmtId="4" fontId="15" fillId="0" borderId="11" xfId="0" applyNumberFormat="1" applyFont="1" applyBorder="1" applyAlignment="1" applyProtection="1">
      <alignment horizontal="right" vertical="center"/>
      <protection/>
    </xf>
    <xf numFmtId="191" fontId="3" fillId="33" borderId="0" xfId="0" applyNumberFormat="1" applyFont="1" applyFill="1" applyBorder="1" applyAlignment="1">
      <alignment horizontal="center" vertical="center" shrinkToFit="1"/>
    </xf>
    <xf numFmtId="191" fontId="1" fillId="33" borderId="11" xfId="0" applyNumberFormat="1" applyFont="1" applyFill="1" applyBorder="1" applyAlignment="1">
      <alignment horizontal="center" vertical="center" shrinkToFit="1"/>
    </xf>
    <xf numFmtId="191" fontId="3" fillId="33" borderId="0" xfId="0" applyNumberFormat="1" applyFont="1" applyFill="1" applyBorder="1" applyAlignment="1">
      <alignment horizontal="center" vertical="center" shrinkToFit="1"/>
    </xf>
    <xf numFmtId="191" fontId="1" fillId="33" borderId="20" xfId="0" applyNumberFormat="1" applyFont="1" applyFill="1" applyBorder="1" applyAlignment="1">
      <alignment horizontal="center" vertical="center" wrapText="1" shrinkToFit="1"/>
    </xf>
    <xf numFmtId="191" fontId="1" fillId="33" borderId="21" xfId="0" applyNumberFormat="1" applyFont="1" applyFill="1" applyBorder="1" applyAlignment="1">
      <alignment horizontal="center" vertical="center" wrapText="1" shrinkToFit="1"/>
    </xf>
    <xf numFmtId="191" fontId="1" fillId="33" borderId="16" xfId="0" applyNumberFormat="1" applyFont="1" applyFill="1" applyBorder="1" applyAlignment="1">
      <alignment horizontal="center" vertical="center" wrapText="1" shrinkToFit="1"/>
    </xf>
    <xf numFmtId="191" fontId="1" fillId="33" borderId="14" xfId="0" applyNumberFormat="1" applyFont="1" applyFill="1" applyBorder="1" applyAlignment="1">
      <alignment horizontal="center" vertical="center" shrinkToFit="1"/>
    </xf>
    <xf numFmtId="191" fontId="1" fillId="33" borderId="20" xfId="0" applyNumberFormat="1" applyFont="1" applyFill="1" applyBorder="1" applyAlignment="1">
      <alignment horizontal="center" vertical="center" shrinkToFit="1"/>
    </xf>
    <xf numFmtId="191" fontId="1" fillId="33" borderId="22" xfId="0" applyNumberFormat="1" applyFont="1" applyFill="1" applyBorder="1" applyAlignment="1">
      <alignment horizontal="center" vertical="center" wrapText="1" shrinkToFit="1"/>
    </xf>
    <xf numFmtId="191" fontId="1" fillId="33" borderId="23" xfId="0" applyNumberFormat="1" applyFont="1" applyFill="1" applyBorder="1" applyAlignment="1">
      <alignment horizontal="center" vertical="center" wrapText="1" shrinkToFit="1"/>
    </xf>
    <xf numFmtId="191" fontId="9" fillId="33" borderId="17" xfId="0" applyNumberFormat="1" applyFont="1" applyFill="1" applyBorder="1" applyAlignment="1">
      <alignment horizontal="center" vertical="center" wrapText="1"/>
    </xf>
    <xf numFmtId="191" fontId="9" fillId="33" borderId="22" xfId="0" applyNumberFormat="1" applyFont="1" applyFill="1" applyBorder="1" applyAlignment="1">
      <alignment horizontal="center" vertical="center" wrapText="1"/>
    </xf>
    <xf numFmtId="191" fontId="9" fillId="33" borderId="23" xfId="0" applyNumberFormat="1" applyFont="1" applyFill="1" applyBorder="1" applyAlignment="1">
      <alignment horizontal="center" vertical="center" wrapText="1"/>
    </xf>
    <xf numFmtId="191" fontId="1" fillId="33" borderId="24" xfId="0" applyNumberFormat="1" applyFont="1" applyFill="1" applyBorder="1" applyAlignment="1">
      <alignment horizontal="center" vertical="center" shrinkToFit="1"/>
    </xf>
    <xf numFmtId="191" fontId="1" fillId="33" borderId="25" xfId="0" applyNumberFormat="1" applyFont="1" applyFill="1" applyBorder="1" applyAlignment="1">
      <alignment horizontal="center" vertical="center" shrinkToFit="1"/>
    </xf>
    <xf numFmtId="191" fontId="1" fillId="33" borderId="10" xfId="0" applyNumberFormat="1" applyFont="1" applyFill="1" applyBorder="1" applyAlignment="1">
      <alignment horizontal="center" vertical="center" wrapText="1" shrinkToFit="1"/>
    </xf>
    <xf numFmtId="191" fontId="1" fillId="33" borderId="15" xfId="0" applyNumberFormat="1" applyFont="1" applyFill="1" applyBorder="1" applyAlignment="1">
      <alignment horizontal="center" vertical="center" wrapText="1" shrinkToFit="1"/>
    </xf>
    <xf numFmtId="191" fontId="1" fillId="33" borderId="10" xfId="0" applyNumberFormat="1" applyFont="1" applyFill="1" applyBorder="1" applyAlignment="1">
      <alignment horizontal="center" vertical="center" shrinkToFit="1"/>
    </xf>
    <xf numFmtId="191" fontId="1" fillId="33" borderId="15" xfId="0" applyNumberFormat="1" applyFont="1" applyFill="1" applyBorder="1" applyAlignment="1">
      <alignment horizontal="center" vertical="center" shrinkToFit="1"/>
    </xf>
    <xf numFmtId="191"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horizontal="center" vertical="center" shrinkToFit="1"/>
    </xf>
    <xf numFmtId="49" fontId="1" fillId="33" borderId="10" xfId="0" applyNumberFormat="1" applyFont="1" applyFill="1" applyBorder="1" applyAlignment="1" applyProtection="1">
      <alignment horizontal="center" vertical="center"/>
      <protection/>
    </xf>
    <xf numFmtId="49" fontId="1" fillId="33" borderId="10" xfId="0" applyNumberFormat="1" applyFont="1" applyFill="1" applyBorder="1" applyAlignment="1" applyProtection="1">
      <alignment horizontal="center" vertical="center" wrapText="1"/>
      <protection/>
    </xf>
    <xf numFmtId="189" fontId="7" fillId="33" borderId="0" xfId="40" applyNumberFormat="1" applyFont="1" applyFill="1" applyAlignment="1">
      <alignment horizontal="center" vertical="center" wrapText="1"/>
      <protection/>
    </xf>
    <xf numFmtId="189" fontId="7" fillId="33" borderId="0" xfId="40" applyNumberFormat="1" applyFont="1" applyFill="1" applyAlignment="1">
      <alignment horizontal="center" vertical="center" wrapText="1"/>
      <protection/>
    </xf>
    <xf numFmtId="189" fontId="9" fillId="33" borderId="10" xfId="40" applyNumberFormat="1" applyFont="1" applyFill="1" applyBorder="1" applyAlignment="1">
      <alignment horizontal="center" vertical="center" wrapText="1"/>
      <protection/>
    </xf>
    <xf numFmtId="0" fontId="6" fillId="33" borderId="26" xfId="40" applyNumberFormat="1" applyFont="1" applyFill="1" applyBorder="1" applyAlignment="1">
      <alignment horizontal="center" vertical="center" wrapText="1"/>
      <protection/>
    </xf>
    <xf numFmtId="0" fontId="6" fillId="33" borderId="27" xfId="40" applyNumberFormat="1" applyFont="1" applyFill="1" applyBorder="1" applyAlignment="1">
      <alignment horizontal="center" vertical="center" wrapText="1"/>
      <protection/>
    </xf>
    <xf numFmtId="189" fontId="9" fillId="33" borderId="15" xfId="40" applyNumberFormat="1" applyFont="1" applyFill="1" applyBorder="1" applyAlignment="1">
      <alignment horizontal="center" vertical="center" wrapText="1"/>
      <protection/>
    </xf>
    <xf numFmtId="189" fontId="9" fillId="33" borderId="12" xfId="40" applyNumberFormat="1" applyFont="1" applyFill="1" applyBorder="1" applyAlignment="1">
      <alignment horizontal="center" vertical="center" wrapText="1"/>
      <protection/>
    </xf>
    <xf numFmtId="189" fontId="10" fillId="33" borderId="15" xfId="40" applyNumberFormat="1" applyFont="1" applyFill="1" applyBorder="1" applyAlignment="1">
      <alignment horizontal="center" vertical="center" wrapText="1" shrinkToFit="1"/>
      <protection/>
    </xf>
    <xf numFmtId="189" fontId="10" fillId="33" borderId="28" xfId="40" applyNumberFormat="1" applyFont="1" applyFill="1" applyBorder="1" applyAlignment="1">
      <alignment horizontal="center" vertical="center" wrapText="1" shrinkToFit="1"/>
      <protection/>
    </xf>
    <xf numFmtId="189" fontId="10" fillId="33" borderId="12" xfId="40" applyNumberFormat="1" applyFont="1" applyFill="1" applyBorder="1" applyAlignment="1">
      <alignment horizontal="center" vertical="center" wrapText="1" shrinkToFit="1"/>
      <protection/>
    </xf>
    <xf numFmtId="189" fontId="7" fillId="33" borderId="0" xfId="40" applyNumberFormat="1" applyFont="1" applyFill="1" applyAlignment="1">
      <alignment horizontal="center" vertical="center" wrapText="1"/>
      <protection/>
    </xf>
    <xf numFmtId="189" fontId="6" fillId="33" borderId="10" xfId="40" applyNumberFormat="1" applyFont="1" applyFill="1" applyBorder="1" applyAlignment="1">
      <alignment horizontal="center" vertical="center" wrapText="1"/>
      <protection/>
    </xf>
    <xf numFmtId="189" fontId="6" fillId="33" borderId="29" xfId="40" applyNumberFormat="1" applyFont="1" applyFill="1" applyBorder="1" applyAlignment="1">
      <alignment horizontal="center" vertical="center" wrapText="1"/>
      <protection/>
    </xf>
    <xf numFmtId="189" fontId="6" fillId="33" borderId="30" xfId="40" applyNumberFormat="1" applyFont="1" applyFill="1" applyBorder="1" applyAlignment="1">
      <alignment horizontal="center" vertical="center" wrapText="1"/>
      <protection/>
    </xf>
    <xf numFmtId="189" fontId="6" fillId="33" borderId="31" xfId="40" applyNumberFormat="1" applyFont="1" applyFill="1" applyBorder="1" applyAlignment="1">
      <alignment horizontal="center" vertical="center" wrapText="1"/>
      <protection/>
    </xf>
    <xf numFmtId="0" fontId="7" fillId="33" borderId="0" xfId="40" applyFont="1" applyFill="1" applyBorder="1" applyAlignment="1">
      <alignment horizontal="center" vertical="center" shrinkToFit="1"/>
      <protection/>
    </xf>
    <xf numFmtId="0" fontId="7" fillId="33" borderId="0" xfId="40" applyFont="1" applyFill="1" applyBorder="1" applyAlignment="1">
      <alignment horizontal="center" vertical="center" shrinkToFit="1"/>
      <protection/>
    </xf>
    <xf numFmtId="189" fontId="3" fillId="33" borderId="0" xfId="0" applyNumberFormat="1" applyFont="1" applyFill="1" applyBorder="1" applyAlignment="1" applyProtection="1">
      <alignment horizontal="center" vertical="center"/>
      <protection/>
    </xf>
    <xf numFmtId="189" fontId="3" fillId="33" borderId="0" xfId="0" applyNumberFormat="1" applyFont="1" applyFill="1" applyBorder="1" applyAlignment="1" applyProtection="1">
      <alignment horizontal="center" vertical="center"/>
      <protection/>
    </xf>
    <xf numFmtId="188" fontId="1" fillId="33" borderId="10" xfId="0" applyNumberFormat="1" applyFont="1" applyFill="1" applyBorder="1" applyAlignment="1" applyProtection="1">
      <alignment horizontal="center" vertical="center" wrapText="1"/>
      <protection/>
    </xf>
    <xf numFmtId="188" fontId="1" fillId="33" borderId="15" xfId="0" applyNumberFormat="1" applyFont="1" applyFill="1" applyBorder="1" applyAlignment="1" applyProtection="1">
      <alignment horizontal="center" vertical="center" wrapText="1"/>
      <protection/>
    </xf>
    <xf numFmtId="188" fontId="1" fillId="33" borderId="12" xfId="0" applyNumberFormat="1" applyFont="1" applyFill="1" applyBorder="1" applyAlignment="1" applyProtection="1">
      <alignment horizontal="center" vertical="center" wrapText="1"/>
      <protection/>
    </xf>
    <xf numFmtId="0" fontId="2" fillId="33" borderId="0" xfId="0" applyFont="1" applyFill="1" applyAlignment="1">
      <alignment horizontal="left" vertical="center" wrapText="1"/>
    </xf>
    <xf numFmtId="189" fontId="3" fillId="33" borderId="0" xfId="0" applyNumberFormat="1" applyFont="1" applyFill="1" applyBorder="1" applyAlignment="1" applyProtection="1">
      <alignment horizontal="center" vertical="center"/>
      <protection/>
    </xf>
    <xf numFmtId="189" fontId="3" fillId="33" borderId="0" xfId="0" applyNumberFormat="1" applyFont="1" applyFill="1" applyBorder="1" applyAlignment="1" applyProtection="1">
      <alignment horizontal="center" vertical="center"/>
      <protection/>
    </xf>
    <xf numFmtId="0" fontId="2" fillId="33" borderId="0" xfId="0" applyFont="1" applyFill="1" applyAlignment="1">
      <alignment horizontal="left" vertical="center" wrapText="1"/>
    </xf>
    <xf numFmtId="4" fontId="12" fillId="0" borderId="14" xfId="0" applyNumberFormat="1" applyFont="1" applyBorder="1" applyAlignment="1" applyProtection="1">
      <alignment horizontal="right" vertical="center"/>
      <protection/>
    </xf>
    <xf numFmtId="4" fontId="12" fillId="0" borderId="19" xfId="0" applyNumberFormat="1" applyFont="1" applyBorder="1" applyAlignment="1" applyProtection="1">
      <alignment horizontal="righ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B13" sqref="B13"/>
    </sheetView>
  </sheetViews>
  <sheetFormatPr defaultColWidth="9.00390625" defaultRowHeight="28.5" customHeight="1"/>
  <cols>
    <col min="1" max="4" width="28.625" style="42" customWidth="1"/>
    <col min="5" max="16384" width="9.00390625" style="42" customWidth="1"/>
  </cols>
  <sheetData>
    <row r="1" spans="1:5" ht="28.5" customHeight="1">
      <c r="A1" s="65" t="s">
        <v>0</v>
      </c>
      <c r="B1" s="66"/>
      <c r="C1" s="45"/>
      <c r="D1" s="61"/>
      <c r="E1" s="42" t="s">
        <v>1</v>
      </c>
    </row>
    <row r="2" spans="1:4" ht="28.5" customHeight="1">
      <c r="A2" s="145" t="s">
        <v>179</v>
      </c>
      <c r="B2" s="145"/>
      <c r="C2" s="145"/>
      <c r="D2" s="145"/>
    </row>
    <row r="3" spans="1:4" ht="28.5" customHeight="1">
      <c r="A3" s="46"/>
      <c r="B3" s="46"/>
      <c r="C3" s="46"/>
      <c r="D3" s="48" t="s">
        <v>2</v>
      </c>
    </row>
    <row r="4" spans="1:4" ht="28.5" customHeight="1">
      <c r="A4" s="146" t="s">
        <v>3</v>
      </c>
      <c r="B4" s="146"/>
      <c r="C4" s="146" t="s">
        <v>4</v>
      </c>
      <c r="D4" s="146"/>
    </row>
    <row r="5" spans="1:4" ht="28.5" customHeight="1">
      <c r="A5" s="49" t="s">
        <v>5</v>
      </c>
      <c r="B5" s="49" t="s">
        <v>6</v>
      </c>
      <c r="C5" s="49" t="s">
        <v>5</v>
      </c>
      <c r="D5" s="50" t="s">
        <v>7</v>
      </c>
    </row>
    <row r="6" spans="1:4" ht="28.5" customHeight="1">
      <c r="A6" s="68" t="s">
        <v>8</v>
      </c>
      <c r="B6" s="111">
        <v>485551400.94</v>
      </c>
      <c r="C6" s="77" t="s">
        <v>9</v>
      </c>
      <c r="D6" s="111">
        <v>485551400.94</v>
      </c>
    </row>
    <row r="7" spans="1:4" ht="28.5" customHeight="1">
      <c r="A7" s="68" t="s">
        <v>10</v>
      </c>
      <c r="B7" s="75"/>
      <c r="C7" s="68"/>
      <c r="D7" s="78"/>
    </row>
    <row r="8" spans="1:4" ht="28.5" customHeight="1">
      <c r="A8" s="68" t="s">
        <v>11</v>
      </c>
      <c r="B8" s="75"/>
      <c r="C8" s="68" t="s">
        <v>12</v>
      </c>
      <c r="D8" s="75"/>
    </row>
    <row r="9" spans="1:4" ht="28.5" customHeight="1">
      <c r="A9" s="76" t="s">
        <v>13</v>
      </c>
      <c r="B9" s="79">
        <f>SUM(B6:B8)</f>
        <v>485551400.94</v>
      </c>
      <c r="C9" s="76" t="s">
        <v>14</v>
      </c>
      <c r="D9" s="126">
        <f>D6</f>
        <v>485551400.94</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r:id="rId1"/>
</worksheet>
</file>

<file path=xl/worksheets/sheet10.xml><?xml version="1.0" encoding="utf-8"?>
<worksheet xmlns="http://schemas.openxmlformats.org/spreadsheetml/2006/main" xmlns:r="http://schemas.openxmlformats.org/officeDocument/2006/relationships">
  <sheetPr>
    <tabColor rgb="FFFFC000"/>
  </sheetPr>
  <dimension ref="A1:G15"/>
  <sheetViews>
    <sheetView zoomScalePageLayoutView="0" workbookViewId="0" topLeftCell="A1">
      <selection activeCell="D17" sqref="D17"/>
    </sheetView>
  </sheetViews>
  <sheetFormatPr defaultColWidth="9.00390625" defaultRowHeight="28.5" customHeight="1"/>
  <cols>
    <col min="1" max="3" width="5.625" style="2" customWidth="1"/>
    <col min="4" max="4" width="28.75390625" style="2" customWidth="1"/>
    <col min="5" max="5" width="35.375" style="2" customWidth="1"/>
    <col min="6" max="7" width="14.50390625" style="2" customWidth="1"/>
    <col min="8" max="16384" width="9.00390625" style="2" customWidth="1"/>
  </cols>
  <sheetData>
    <row r="1" spans="1:3" ht="28.5" customHeight="1">
      <c r="A1" s="191" t="s">
        <v>93</v>
      </c>
      <c r="B1" s="191"/>
      <c r="C1" s="191"/>
    </row>
    <row r="2" spans="1:7" ht="28.5" customHeight="1">
      <c r="A2" s="186" t="s">
        <v>301</v>
      </c>
      <c r="B2" s="187"/>
      <c r="C2" s="187"/>
      <c r="D2" s="187"/>
      <c r="E2" s="187"/>
      <c r="F2" s="3"/>
      <c r="G2" s="3"/>
    </row>
    <row r="3" ht="28.5" customHeight="1">
      <c r="E3" s="4" t="s">
        <v>2</v>
      </c>
    </row>
    <row r="4" spans="1:5" s="1" customFormat="1" ht="28.5" customHeight="1">
      <c r="A4" s="188" t="s">
        <v>51</v>
      </c>
      <c r="B4" s="188"/>
      <c r="C4" s="188"/>
      <c r="D4" s="188" t="s">
        <v>52</v>
      </c>
      <c r="E4" s="189" t="s">
        <v>53</v>
      </c>
    </row>
    <row r="5" spans="1:5" s="1" customFormat="1" ht="28.5" customHeight="1">
      <c r="A5" s="5" t="s">
        <v>56</v>
      </c>
      <c r="B5" s="5" t="s">
        <v>57</v>
      </c>
      <c r="C5" s="5" t="s">
        <v>58</v>
      </c>
      <c r="D5" s="188"/>
      <c r="E5" s="190"/>
    </row>
    <row r="6" spans="1:5" s="1" customFormat="1" ht="28.5" customHeight="1">
      <c r="A6" s="6"/>
      <c r="B6" s="6"/>
      <c r="C6" s="6"/>
      <c r="D6" s="7" t="s">
        <v>70</v>
      </c>
      <c r="E6" s="8">
        <f>SUM(E7:E15)</f>
        <v>0</v>
      </c>
    </row>
    <row r="7" spans="1:5" s="1" customFormat="1" ht="28.5" customHeight="1">
      <c r="A7" s="9"/>
      <c r="B7" s="9"/>
      <c r="C7" s="9"/>
      <c r="D7" s="9"/>
      <c r="E7" s="9"/>
    </row>
    <row r="8" spans="1:5" s="1" customFormat="1" ht="28.5" customHeight="1">
      <c r="A8" s="9"/>
      <c r="B8" s="9"/>
      <c r="C8" s="9"/>
      <c r="D8" s="9"/>
      <c r="E8" s="9"/>
    </row>
    <row r="9" spans="1:5" s="1" customFormat="1" ht="28.5" customHeight="1">
      <c r="A9" s="9"/>
      <c r="B9" s="9"/>
      <c r="C9" s="9"/>
      <c r="D9" s="9"/>
      <c r="E9" s="9"/>
    </row>
    <row r="10" spans="1:5" s="1" customFormat="1" ht="28.5" customHeight="1">
      <c r="A10" s="9"/>
      <c r="B10" s="9"/>
      <c r="C10" s="9"/>
      <c r="D10" s="9"/>
      <c r="E10" s="9"/>
    </row>
    <row r="11" spans="1:5" s="1" customFormat="1" ht="28.5" customHeight="1">
      <c r="A11" s="9"/>
      <c r="B11" s="9"/>
      <c r="C11" s="9"/>
      <c r="D11" s="9"/>
      <c r="E11" s="9"/>
    </row>
    <row r="12" spans="1:5" s="1" customFormat="1" ht="28.5" customHeight="1">
      <c r="A12" s="9"/>
      <c r="B12" s="9"/>
      <c r="C12" s="9"/>
      <c r="D12" s="9"/>
      <c r="E12" s="9"/>
    </row>
    <row r="13" spans="1:5" s="1" customFormat="1" ht="28.5" customHeight="1">
      <c r="A13" s="9"/>
      <c r="B13" s="9"/>
      <c r="C13" s="9"/>
      <c r="D13" s="9"/>
      <c r="E13" s="9"/>
    </row>
    <row r="14" spans="1:5" s="1" customFormat="1" ht="28.5" customHeight="1">
      <c r="A14" s="9"/>
      <c r="B14" s="9"/>
      <c r="C14" s="9"/>
      <c r="D14" s="9"/>
      <c r="E14" s="9"/>
    </row>
    <row r="15" spans="1:5" s="1" customFormat="1" ht="28.5" customHeight="1">
      <c r="A15" s="9"/>
      <c r="B15" s="9"/>
      <c r="C15" s="9"/>
      <c r="D15" s="9"/>
      <c r="E15" s="9"/>
    </row>
  </sheetData>
  <sheetProtection/>
  <mergeCells count="5">
    <mergeCell ref="A1:C1"/>
    <mergeCell ref="A2:E2"/>
    <mergeCell ref="A4:C4"/>
    <mergeCell ref="D4:D5"/>
    <mergeCell ref="E4:E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7"/>
  <sheetViews>
    <sheetView zoomScalePageLayoutView="0" workbookViewId="0" topLeftCell="A1">
      <selection activeCell="J27" sqref="J27"/>
    </sheetView>
  </sheetViews>
  <sheetFormatPr defaultColWidth="9.00390625" defaultRowHeight="14.25"/>
  <cols>
    <col min="1" max="1" width="13.875" style="83" customWidth="1"/>
    <col min="2" max="2" width="19.625" style="0" customWidth="1"/>
    <col min="3" max="3" width="17.875" style="0" customWidth="1"/>
    <col min="4" max="4" width="18.25390625" style="0" customWidth="1"/>
    <col min="5" max="5" width="17.125" style="0" customWidth="1"/>
    <col min="6" max="6" width="19.125" style="0" customWidth="1"/>
  </cols>
  <sheetData>
    <row r="1" spans="1:3" s="2" customFormat="1" ht="27" customHeight="1">
      <c r="A1" s="191" t="s">
        <v>103</v>
      </c>
      <c r="B1" s="191"/>
      <c r="C1" s="191"/>
    </row>
    <row r="2" spans="1:6" s="2" customFormat="1" ht="27" customHeight="1">
      <c r="A2" s="187" t="s">
        <v>444</v>
      </c>
      <c r="B2" s="187"/>
      <c r="C2" s="192"/>
      <c r="D2" s="192"/>
      <c r="E2" s="192"/>
      <c r="F2" s="192"/>
    </row>
    <row r="3" ht="27" customHeight="1">
      <c r="F3" s="84" t="s">
        <v>106</v>
      </c>
    </row>
    <row r="4" spans="1:6" s="98" customFormat="1" ht="27" customHeight="1">
      <c r="A4" s="100" t="s">
        <v>100</v>
      </c>
      <c r="B4" s="100" t="s">
        <v>101</v>
      </c>
      <c r="C4" s="100" t="s">
        <v>102</v>
      </c>
      <c r="D4" s="101" t="s">
        <v>105</v>
      </c>
      <c r="E4" s="101" t="s">
        <v>97</v>
      </c>
      <c r="F4" s="101" t="s">
        <v>99</v>
      </c>
    </row>
    <row r="5" spans="1:6" ht="27" customHeight="1">
      <c r="A5" s="85">
        <v>1</v>
      </c>
      <c r="B5" s="85"/>
      <c r="C5" s="85"/>
      <c r="D5" s="87">
        <f>E5+F5</f>
        <v>0</v>
      </c>
      <c r="E5" s="88"/>
      <c r="F5" s="88"/>
    </row>
    <row r="6" spans="1:6" ht="27" customHeight="1">
      <c r="A6" s="85">
        <v>2</v>
      </c>
      <c r="B6" s="85"/>
      <c r="C6" s="85"/>
      <c r="D6" s="87">
        <f>E6+F6</f>
        <v>0</v>
      </c>
      <c r="E6" s="88"/>
      <c r="F6" s="88"/>
    </row>
    <row r="7" spans="1:6" ht="27" customHeight="1">
      <c r="A7" s="85">
        <v>3</v>
      </c>
      <c r="B7" s="85"/>
      <c r="C7" s="85"/>
      <c r="D7" s="87">
        <f>E7+F7</f>
        <v>0</v>
      </c>
      <c r="E7" s="88"/>
      <c r="F7" s="88"/>
    </row>
    <row r="8" spans="1:6" ht="27" customHeight="1">
      <c r="A8" s="86" t="s">
        <v>104</v>
      </c>
      <c r="B8" s="85"/>
      <c r="C8" s="85"/>
      <c r="D8" s="87">
        <f>E8+F8</f>
        <v>0</v>
      </c>
      <c r="E8" s="88"/>
      <c r="F8" s="88"/>
    </row>
    <row r="9" ht="27" customHeight="1">
      <c r="A9"/>
    </row>
    <row r="10" ht="27" customHeight="1">
      <c r="A10"/>
    </row>
    <row r="11" ht="27" customHeight="1">
      <c r="A11"/>
    </row>
    <row r="12" ht="27" customHeight="1">
      <c r="A12"/>
    </row>
    <row r="13" ht="27" customHeight="1">
      <c r="A13"/>
    </row>
    <row r="14" ht="27" customHeight="1">
      <c r="A14"/>
    </row>
    <row r="15" ht="27" customHeight="1">
      <c r="A15"/>
    </row>
    <row r="16" ht="27" customHeight="1">
      <c r="A16"/>
    </row>
    <row r="17" ht="14.25">
      <c r="A17"/>
    </row>
  </sheetData>
  <sheetProtection/>
  <mergeCells count="2">
    <mergeCell ref="A1:C1"/>
    <mergeCell ref="A2:F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12"/>
  <sheetViews>
    <sheetView zoomScalePageLayoutView="0" workbookViewId="0" topLeftCell="A1">
      <selection activeCell="F26" sqref="F26"/>
    </sheetView>
  </sheetViews>
  <sheetFormatPr defaultColWidth="9.00390625" defaultRowHeight="14.25"/>
  <cols>
    <col min="1" max="1" width="8.625" style="92" customWidth="1"/>
    <col min="2" max="8" width="20.125" style="0" customWidth="1"/>
  </cols>
  <sheetData>
    <row r="1" spans="1:3" s="2" customFormat="1" ht="27" customHeight="1">
      <c r="A1" s="95" t="s">
        <v>107</v>
      </c>
      <c r="B1" s="95"/>
      <c r="C1" s="95"/>
    </row>
    <row r="2" spans="1:10" s="2" customFormat="1" ht="27" customHeight="1">
      <c r="A2" s="91"/>
      <c r="B2" s="187" t="s">
        <v>443</v>
      </c>
      <c r="C2" s="193"/>
      <c r="D2" s="193"/>
      <c r="E2" s="193"/>
      <c r="F2" s="193"/>
      <c r="G2" s="193"/>
      <c r="H2" s="193"/>
      <c r="I2" s="89"/>
      <c r="J2" s="89"/>
    </row>
    <row r="3" spans="2:8" ht="27" customHeight="1">
      <c r="B3" s="83"/>
      <c r="H3" s="84" t="s">
        <v>106</v>
      </c>
    </row>
    <row r="5" spans="1:8" s="98" customFormat="1" ht="27" customHeight="1">
      <c r="A5" s="96" t="s">
        <v>100</v>
      </c>
      <c r="B5" s="97" t="s">
        <v>111</v>
      </c>
      <c r="C5" s="97" t="s">
        <v>112</v>
      </c>
      <c r="D5" s="97" t="s">
        <v>113</v>
      </c>
      <c r="E5" s="97" t="s">
        <v>114</v>
      </c>
      <c r="F5" s="97" t="s">
        <v>110</v>
      </c>
      <c r="G5" s="97" t="s">
        <v>108</v>
      </c>
      <c r="H5" s="97" t="s">
        <v>109</v>
      </c>
    </row>
    <row r="6" spans="1:8" ht="14.25">
      <c r="A6" s="93">
        <v>1</v>
      </c>
      <c r="B6" s="90"/>
      <c r="C6" s="90"/>
      <c r="D6" s="90"/>
      <c r="E6" s="90"/>
      <c r="F6" s="90"/>
      <c r="G6" s="90"/>
      <c r="H6" s="90"/>
    </row>
    <row r="7" spans="1:8" ht="14.25">
      <c r="A7" s="93">
        <v>2</v>
      </c>
      <c r="B7" s="90"/>
      <c r="C7" s="90"/>
      <c r="D7" s="90"/>
      <c r="E7" s="90"/>
      <c r="F7" s="90"/>
      <c r="G7" s="90"/>
      <c r="H7" s="90"/>
    </row>
    <row r="8" spans="1:8" ht="14.25">
      <c r="A8" s="93">
        <v>3</v>
      </c>
      <c r="B8" s="90"/>
      <c r="C8" s="90"/>
      <c r="D8" s="90"/>
      <c r="E8" s="90"/>
      <c r="F8" s="90"/>
      <c r="G8" s="90"/>
      <c r="H8" s="90"/>
    </row>
    <row r="9" spans="1:8" ht="14.25">
      <c r="A9" s="94" t="s">
        <v>115</v>
      </c>
      <c r="B9" s="90"/>
      <c r="C9" s="90"/>
      <c r="D9" s="90"/>
      <c r="E9" s="90"/>
      <c r="F9" s="90"/>
      <c r="G9" s="90"/>
      <c r="H9" s="90"/>
    </row>
    <row r="10" spans="1:8" ht="14.25">
      <c r="A10" s="93"/>
      <c r="B10" s="90"/>
      <c r="C10" s="90"/>
      <c r="D10" s="90"/>
      <c r="E10" s="90"/>
      <c r="F10" s="90"/>
      <c r="G10" s="90"/>
      <c r="H10" s="90"/>
    </row>
    <row r="11" spans="1:8" ht="14.25">
      <c r="A11" s="93"/>
      <c r="B11" s="90"/>
      <c r="C11" s="90"/>
      <c r="D11" s="90"/>
      <c r="E11" s="90"/>
      <c r="F11" s="90"/>
      <c r="G11" s="90"/>
      <c r="H11" s="90"/>
    </row>
    <row r="12" spans="1:8" ht="14.25">
      <c r="A12" s="93"/>
      <c r="B12" s="90"/>
      <c r="C12" s="90"/>
      <c r="D12" s="90"/>
      <c r="E12" s="90"/>
      <c r="F12" s="90"/>
      <c r="G12" s="90"/>
      <c r="H12" s="90"/>
    </row>
  </sheetData>
  <sheetProtection/>
  <mergeCells count="1">
    <mergeCell ref="B2:H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83"/>
  <sheetViews>
    <sheetView zoomScalePageLayoutView="0" workbookViewId="0" topLeftCell="A79">
      <selection activeCell="B85" sqref="B85"/>
    </sheetView>
  </sheetViews>
  <sheetFormatPr defaultColWidth="9.00390625" defaultRowHeight="14.25"/>
  <cols>
    <col min="1" max="1" width="3.75390625" style="83" customWidth="1"/>
    <col min="2" max="2" width="25.875" style="0" customWidth="1"/>
    <col min="3" max="3" width="13.00390625" style="0" customWidth="1"/>
    <col min="4" max="4" width="66.50390625" style="0" customWidth="1"/>
    <col min="5" max="5" width="13.375" style="130" customWidth="1"/>
  </cols>
  <sheetData>
    <row r="1" spans="1:3" ht="14.25">
      <c r="A1" s="194" t="s">
        <v>98</v>
      </c>
      <c r="B1" s="191"/>
      <c r="C1" s="191"/>
    </row>
    <row r="2" spans="1:5" ht="20.25">
      <c r="A2" s="187" t="s">
        <v>442</v>
      </c>
      <c r="B2" s="187"/>
      <c r="C2" s="187"/>
      <c r="D2" s="187"/>
      <c r="E2" s="187"/>
    </row>
    <row r="3" spans="1:5" ht="20.25">
      <c r="A3" s="81"/>
      <c r="B3" s="80"/>
      <c r="C3" s="80"/>
      <c r="D3" s="80"/>
      <c r="E3" s="131" t="s">
        <v>117</v>
      </c>
    </row>
    <row r="4" spans="1:5" s="98" customFormat="1" ht="22.5" customHeight="1">
      <c r="A4" s="99" t="s">
        <v>116</v>
      </c>
      <c r="B4" s="99" t="s">
        <v>83</v>
      </c>
      <c r="C4" s="104" t="s">
        <v>102</v>
      </c>
      <c r="D4" s="99" t="s">
        <v>96</v>
      </c>
      <c r="E4" s="132" t="s">
        <v>118</v>
      </c>
    </row>
    <row r="5" spans="1:5" s="124" customFormat="1" ht="30">
      <c r="A5" s="123">
        <v>1</v>
      </c>
      <c r="B5" s="122" t="s">
        <v>337</v>
      </c>
      <c r="C5" s="139" t="s">
        <v>440</v>
      </c>
      <c r="D5" s="138" t="s">
        <v>405</v>
      </c>
      <c r="E5" s="140">
        <v>110400</v>
      </c>
    </row>
    <row r="6" spans="1:5" s="124" customFormat="1" ht="15">
      <c r="A6" s="123">
        <v>2</v>
      </c>
      <c r="B6" s="122" t="s">
        <v>320</v>
      </c>
      <c r="C6" s="125" t="s">
        <v>439</v>
      </c>
      <c r="D6" s="138" t="s">
        <v>388</v>
      </c>
      <c r="E6" s="140">
        <v>8000</v>
      </c>
    </row>
    <row r="7" spans="1:5" s="124" customFormat="1" ht="30">
      <c r="A7" s="123">
        <v>3</v>
      </c>
      <c r="B7" s="122" t="s">
        <v>302</v>
      </c>
      <c r="C7" s="125" t="s">
        <v>439</v>
      </c>
      <c r="D7" s="138" t="s">
        <v>372</v>
      </c>
      <c r="E7" s="140">
        <v>102000</v>
      </c>
    </row>
    <row r="8" spans="1:5" s="124" customFormat="1" ht="30">
      <c r="A8" s="123">
        <v>4</v>
      </c>
      <c r="B8" s="122" t="s">
        <v>305</v>
      </c>
      <c r="C8" s="125" t="s">
        <v>439</v>
      </c>
      <c r="D8" s="138" t="s">
        <v>375</v>
      </c>
      <c r="E8" s="140">
        <v>15420</v>
      </c>
    </row>
    <row r="9" spans="1:5" s="124" customFormat="1" ht="30">
      <c r="A9" s="123">
        <v>5</v>
      </c>
      <c r="B9" s="122" t="s">
        <v>447</v>
      </c>
      <c r="C9" s="139" t="s">
        <v>440</v>
      </c>
      <c r="D9" s="138" t="s">
        <v>456</v>
      </c>
      <c r="E9" s="140">
        <v>5652400</v>
      </c>
    </row>
    <row r="10" spans="1:5" s="124" customFormat="1" ht="30">
      <c r="A10" s="123">
        <v>6</v>
      </c>
      <c r="B10" s="122" t="s">
        <v>328</v>
      </c>
      <c r="C10" s="139" t="s">
        <v>440</v>
      </c>
      <c r="D10" s="138" t="s">
        <v>396</v>
      </c>
      <c r="E10" s="140">
        <v>650000</v>
      </c>
    </row>
    <row r="11" spans="1:5" s="124" customFormat="1" ht="24">
      <c r="A11" s="123">
        <v>7</v>
      </c>
      <c r="B11" s="122" t="s">
        <v>304</v>
      </c>
      <c r="C11" s="125" t="s">
        <v>439</v>
      </c>
      <c r="D11" s="138" t="s">
        <v>374</v>
      </c>
      <c r="E11" s="140">
        <v>1238200</v>
      </c>
    </row>
    <row r="12" spans="1:5" s="124" customFormat="1" ht="15">
      <c r="A12" s="123">
        <v>8</v>
      </c>
      <c r="B12" s="122" t="s">
        <v>335</v>
      </c>
      <c r="C12" s="139" t="s">
        <v>440</v>
      </c>
      <c r="D12" s="138" t="s">
        <v>403</v>
      </c>
      <c r="E12" s="140">
        <v>370000</v>
      </c>
    </row>
    <row r="13" spans="1:5" s="124" customFormat="1" ht="15">
      <c r="A13" s="123">
        <v>9</v>
      </c>
      <c r="B13" s="122" t="s">
        <v>313</v>
      </c>
      <c r="C13" s="125" t="s">
        <v>439</v>
      </c>
      <c r="D13" s="138" t="s">
        <v>381</v>
      </c>
      <c r="E13" s="140">
        <v>3050166.65</v>
      </c>
    </row>
    <row r="14" spans="1:5" s="124" customFormat="1" ht="30">
      <c r="A14" s="123">
        <v>10</v>
      </c>
      <c r="B14" s="122" t="s">
        <v>311</v>
      </c>
      <c r="C14" s="125" t="s">
        <v>439</v>
      </c>
      <c r="D14" s="138" t="s">
        <v>380</v>
      </c>
      <c r="E14" s="140">
        <v>61687295.39</v>
      </c>
    </row>
    <row r="15" spans="1:5" s="124" customFormat="1" ht="36">
      <c r="A15" s="123">
        <v>11</v>
      </c>
      <c r="B15" s="122" t="s">
        <v>315</v>
      </c>
      <c r="C15" s="125" t="s">
        <v>439</v>
      </c>
      <c r="D15" s="138" t="s">
        <v>383</v>
      </c>
      <c r="E15" s="140">
        <v>12000000</v>
      </c>
    </row>
    <row r="16" spans="1:5" s="124" customFormat="1" ht="30">
      <c r="A16" s="123">
        <v>12</v>
      </c>
      <c r="B16" s="122" t="s">
        <v>448</v>
      </c>
      <c r="C16" s="139" t="s">
        <v>440</v>
      </c>
      <c r="D16" s="138" t="s">
        <v>457</v>
      </c>
      <c r="E16" s="140">
        <v>3650000</v>
      </c>
    </row>
    <row r="17" spans="1:5" s="124" customFormat="1" ht="24">
      <c r="A17" s="123">
        <v>13</v>
      </c>
      <c r="B17" s="122" t="s">
        <v>318</v>
      </c>
      <c r="C17" s="125" t="s">
        <v>439</v>
      </c>
      <c r="D17" s="138" t="s">
        <v>386</v>
      </c>
      <c r="E17" s="140">
        <v>65979</v>
      </c>
    </row>
    <row r="18" spans="1:5" s="124" customFormat="1" ht="24">
      <c r="A18" s="123">
        <v>14</v>
      </c>
      <c r="B18" s="122" t="s">
        <v>324</v>
      </c>
      <c r="C18" s="125" t="s">
        <v>439</v>
      </c>
      <c r="D18" s="138" t="s">
        <v>392</v>
      </c>
      <c r="E18" s="140">
        <v>18000</v>
      </c>
    </row>
    <row r="19" spans="1:5" s="124" customFormat="1" ht="36">
      <c r="A19" s="123">
        <v>15</v>
      </c>
      <c r="B19" s="122" t="s">
        <v>449</v>
      </c>
      <c r="C19" s="125" t="s">
        <v>439</v>
      </c>
      <c r="D19" s="138" t="s">
        <v>371</v>
      </c>
      <c r="E19" s="140">
        <v>687640</v>
      </c>
    </row>
    <row r="20" spans="1:5" s="124" customFormat="1" ht="30">
      <c r="A20" s="123">
        <v>16</v>
      </c>
      <c r="B20" s="122" t="s">
        <v>309</v>
      </c>
      <c r="C20" s="125" t="s">
        <v>439</v>
      </c>
      <c r="D20" s="138" t="s">
        <v>378</v>
      </c>
      <c r="E20" s="140">
        <v>900000</v>
      </c>
    </row>
    <row r="21" spans="1:5" s="124" customFormat="1" ht="24">
      <c r="A21" s="123">
        <v>17</v>
      </c>
      <c r="B21" s="122" t="s">
        <v>304</v>
      </c>
      <c r="C21" s="139" t="s">
        <v>440</v>
      </c>
      <c r="D21" s="138" t="s">
        <v>458</v>
      </c>
      <c r="E21" s="140">
        <v>1863800</v>
      </c>
    </row>
    <row r="22" spans="1:5" s="124" customFormat="1" ht="30">
      <c r="A22" s="123">
        <v>18</v>
      </c>
      <c r="B22" s="122" t="s">
        <v>317</v>
      </c>
      <c r="C22" s="125" t="s">
        <v>439</v>
      </c>
      <c r="D22" s="138" t="s">
        <v>385</v>
      </c>
      <c r="E22" s="140">
        <v>715500</v>
      </c>
    </row>
    <row r="23" spans="1:5" s="124" customFormat="1" ht="30">
      <c r="A23" s="123">
        <v>19</v>
      </c>
      <c r="B23" s="122" t="s">
        <v>322</v>
      </c>
      <c r="C23" s="125" t="s">
        <v>439</v>
      </c>
      <c r="D23" s="138" t="s">
        <v>390</v>
      </c>
      <c r="E23" s="140">
        <v>1300000</v>
      </c>
    </row>
    <row r="24" spans="1:5" s="124" customFormat="1" ht="30">
      <c r="A24" s="123">
        <v>20</v>
      </c>
      <c r="B24" s="122" t="s">
        <v>333</v>
      </c>
      <c r="C24" s="139" t="s">
        <v>440</v>
      </c>
      <c r="D24" s="138" t="s">
        <v>401</v>
      </c>
      <c r="E24" s="140">
        <v>19032000</v>
      </c>
    </row>
    <row r="25" spans="1:5" s="124" customFormat="1" ht="15">
      <c r="A25" s="123">
        <v>21</v>
      </c>
      <c r="B25" s="122" t="s">
        <v>306</v>
      </c>
      <c r="C25" s="125" t="s">
        <v>439</v>
      </c>
      <c r="D25" s="138" t="s">
        <v>375</v>
      </c>
      <c r="E25" s="140">
        <v>51200</v>
      </c>
    </row>
    <row r="26" spans="1:5" s="124" customFormat="1" ht="30">
      <c r="A26" s="123">
        <v>22</v>
      </c>
      <c r="B26" s="122" t="s">
        <v>450</v>
      </c>
      <c r="C26" s="125" t="s">
        <v>439</v>
      </c>
      <c r="D26" s="138" t="s">
        <v>459</v>
      </c>
      <c r="E26" s="140">
        <v>103680000</v>
      </c>
    </row>
    <row r="27" spans="1:5" s="124" customFormat="1" ht="30">
      <c r="A27" s="123">
        <v>23</v>
      </c>
      <c r="B27" s="122" t="s">
        <v>312</v>
      </c>
      <c r="C27" s="125" t="s">
        <v>439</v>
      </c>
      <c r="D27" s="138" t="s">
        <v>380</v>
      </c>
      <c r="E27" s="140">
        <v>18883255.41</v>
      </c>
    </row>
    <row r="28" spans="1:5" s="124" customFormat="1" ht="30">
      <c r="A28" s="123">
        <v>24</v>
      </c>
      <c r="B28" s="122" t="s">
        <v>310</v>
      </c>
      <c r="C28" s="125" t="s">
        <v>439</v>
      </c>
      <c r="D28" s="138" t="s">
        <v>379</v>
      </c>
      <c r="E28" s="140">
        <v>211000</v>
      </c>
    </row>
    <row r="29" spans="1:5" s="124" customFormat="1" ht="15">
      <c r="A29" s="123">
        <v>25</v>
      </c>
      <c r="B29" s="122" t="s">
        <v>334</v>
      </c>
      <c r="C29" s="139" t="s">
        <v>440</v>
      </c>
      <c r="D29" s="138" t="s">
        <v>402</v>
      </c>
      <c r="E29" s="140">
        <v>150000</v>
      </c>
    </row>
    <row r="30" spans="1:5" s="124" customFormat="1" ht="204">
      <c r="A30" s="123">
        <v>26</v>
      </c>
      <c r="B30" s="122" t="s">
        <v>323</v>
      </c>
      <c r="C30" s="125" t="s">
        <v>439</v>
      </c>
      <c r="D30" s="138" t="s">
        <v>391</v>
      </c>
      <c r="E30" s="140">
        <v>320657</v>
      </c>
    </row>
    <row r="31" spans="1:5" s="124" customFormat="1" ht="30">
      <c r="A31" s="123">
        <v>27</v>
      </c>
      <c r="B31" s="122" t="s">
        <v>308</v>
      </c>
      <c r="C31" s="125" t="s">
        <v>439</v>
      </c>
      <c r="D31" s="138" t="s">
        <v>377</v>
      </c>
      <c r="E31" s="140">
        <v>26500</v>
      </c>
    </row>
    <row r="32" spans="1:5" s="124" customFormat="1" ht="15">
      <c r="A32" s="123">
        <v>28</v>
      </c>
      <c r="B32" s="122" t="s">
        <v>303</v>
      </c>
      <c r="C32" s="125" t="s">
        <v>439</v>
      </c>
      <c r="D32" s="138" t="s">
        <v>373</v>
      </c>
      <c r="E32" s="140">
        <v>27250</v>
      </c>
    </row>
    <row r="33" spans="1:5" s="124" customFormat="1" ht="30">
      <c r="A33" s="123">
        <v>29</v>
      </c>
      <c r="B33" s="122" t="s">
        <v>325</v>
      </c>
      <c r="C33" s="125" t="s">
        <v>439</v>
      </c>
      <c r="D33" s="138" t="s">
        <v>393</v>
      </c>
      <c r="E33" s="140">
        <v>137451</v>
      </c>
    </row>
    <row r="34" spans="1:5" s="124" customFormat="1" ht="15">
      <c r="A34" s="123">
        <v>30</v>
      </c>
      <c r="B34" s="122" t="s">
        <v>338</v>
      </c>
      <c r="C34" s="125" t="s">
        <v>440</v>
      </c>
      <c r="D34" s="138" t="s">
        <v>406</v>
      </c>
      <c r="E34" s="140">
        <v>7053000</v>
      </c>
    </row>
    <row r="35" spans="1:5" s="124" customFormat="1" ht="30">
      <c r="A35" s="123">
        <v>31</v>
      </c>
      <c r="B35" s="122" t="s">
        <v>451</v>
      </c>
      <c r="C35" s="125" t="s">
        <v>440</v>
      </c>
      <c r="D35" s="138" t="s">
        <v>460</v>
      </c>
      <c r="E35" s="140">
        <v>7850000</v>
      </c>
    </row>
    <row r="36" spans="1:5" s="124" customFormat="1" ht="48">
      <c r="A36" s="123">
        <v>32</v>
      </c>
      <c r="B36" s="122" t="s">
        <v>327</v>
      </c>
      <c r="C36" s="125" t="s">
        <v>440</v>
      </c>
      <c r="D36" s="138" t="s">
        <v>395</v>
      </c>
      <c r="E36" s="140">
        <v>790000</v>
      </c>
    </row>
    <row r="37" spans="1:5" s="124" customFormat="1" ht="36">
      <c r="A37" s="123">
        <v>33</v>
      </c>
      <c r="B37" s="122" t="s">
        <v>452</v>
      </c>
      <c r="C37" s="125" t="s">
        <v>440</v>
      </c>
      <c r="D37" s="138" t="s">
        <v>461</v>
      </c>
      <c r="E37" s="140">
        <v>51408756.72</v>
      </c>
    </row>
    <row r="38" spans="1:5" s="124" customFormat="1" ht="15">
      <c r="A38" s="123">
        <v>34</v>
      </c>
      <c r="B38" s="122" t="s">
        <v>314</v>
      </c>
      <c r="C38" s="125" t="s">
        <v>439</v>
      </c>
      <c r="D38" s="138" t="s">
        <v>382</v>
      </c>
      <c r="E38" s="140">
        <v>11249180.6</v>
      </c>
    </row>
    <row r="39" spans="1:5" s="124" customFormat="1" ht="24">
      <c r="A39" s="123">
        <v>35</v>
      </c>
      <c r="B39" s="122" t="s">
        <v>330</v>
      </c>
      <c r="C39" s="125" t="s">
        <v>440</v>
      </c>
      <c r="D39" s="138" t="s">
        <v>398</v>
      </c>
      <c r="E39" s="140">
        <v>758500</v>
      </c>
    </row>
    <row r="40" spans="1:5" s="124" customFormat="1" ht="24">
      <c r="A40" s="123">
        <v>36</v>
      </c>
      <c r="B40" s="122" t="s">
        <v>321</v>
      </c>
      <c r="C40" s="125" t="s">
        <v>439</v>
      </c>
      <c r="D40" s="138" t="s">
        <v>389</v>
      </c>
      <c r="E40" s="140">
        <v>60000</v>
      </c>
    </row>
    <row r="41" spans="1:5" s="124" customFormat="1" ht="15">
      <c r="A41" s="123">
        <v>37</v>
      </c>
      <c r="B41" s="122" t="s">
        <v>316</v>
      </c>
      <c r="C41" s="125" t="s">
        <v>439</v>
      </c>
      <c r="D41" s="138" t="s">
        <v>384</v>
      </c>
      <c r="E41" s="140">
        <v>4240000</v>
      </c>
    </row>
    <row r="42" spans="1:5" s="124" customFormat="1" ht="36">
      <c r="A42" s="123">
        <v>38</v>
      </c>
      <c r="B42" s="122" t="s">
        <v>326</v>
      </c>
      <c r="C42" s="125" t="s">
        <v>439</v>
      </c>
      <c r="D42" s="138" t="s">
        <v>394</v>
      </c>
      <c r="E42" s="140">
        <v>7531200</v>
      </c>
    </row>
    <row r="43" spans="1:5" s="124" customFormat="1" ht="30">
      <c r="A43" s="123">
        <v>39</v>
      </c>
      <c r="B43" s="122" t="s">
        <v>339</v>
      </c>
      <c r="C43" s="125" t="s">
        <v>440</v>
      </c>
      <c r="D43" s="138" t="s">
        <v>407</v>
      </c>
      <c r="E43" s="140">
        <v>191500</v>
      </c>
    </row>
    <row r="44" spans="1:5" s="124" customFormat="1" ht="15">
      <c r="A44" s="123">
        <v>40</v>
      </c>
      <c r="B44" s="122" t="s">
        <v>453</v>
      </c>
      <c r="C44" s="125" t="s">
        <v>439</v>
      </c>
      <c r="D44" s="138" t="s">
        <v>462</v>
      </c>
      <c r="E44" s="140">
        <v>81900000</v>
      </c>
    </row>
    <row r="45" spans="1:5" s="124" customFormat="1" ht="30">
      <c r="A45" s="123">
        <v>41</v>
      </c>
      <c r="B45" s="122" t="s">
        <v>329</v>
      </c>
      <c r="C45" s="125" t="s">
        <v>440</v>
      </c>
      <c r="D45" s="138" t="s">
        <v>397</v>
      </c>
      <c r="E45" s="140">
        <v>30000</v>
      </c>
    </row>
    <row r="46" spans="1:5" s="124" customFormat="1" ht="24">
      <c r="A46" s="123">
        <v>42</v>
      </c>
      <c r="B46" s="122" t="s">
        <v>331</v>
      </c>
      <c r="C46" s="125" t="s">
        <v>440</v>
      </c>
      <c r="D46" s="138" t="s">
        <v>399</v>
      </c>
      <c r="E46" s="140">
        <v>340000</v>
      </c>
    </row>
    <row r="47" spans="1:5" s="124" customFormat="1" ht="24">
      <c r="A47" s="123">
        <v>43</v>
      </c>
      <c r="B47" s="122" t="s">
        <v>454</v>
      </c>
      <c r="C47" s="125" t="s">
        <v>439</v>
      </c>
      <c r="D47" s="138" t="s">
        <v>463</v>
      </c>
      <c r="E47" s="140">
        <v>9690000</v>
      </c>
    </row>
    <row r="48" spans="1:5" s="124" customFormat="1" ht="30">
      <c r="A48" s="123">
        <v>44</v>
      </c>
      <c r="B48" s="122" t="s">
        <v>336</v>
      </c>
      <c r="C48" s="125" t="s">
        <v>440</v>
      </c>
      <c r="D48" s="138" t="s">
        <v>404</v>
      </c>
      <c r="E48" s="140">
        <v>1944120</v>
      </c>
    </row>
    <row r="49" spans="1:5" s="124" customFormat="1" ht="30">
      <c r="A49" s="123">
        <v>45</v>
      </c>
      <c r="B49" s="122" t="s">
        <v>455</v>
      </c>
      <c r="C49" s="125" t="s">
        <v>440</v>
      </c>
      <c r="D49" s="138" t="s">
        <v>464</v>
      </c>
      <c r="E49" s="140">
        <v>2800000</v>
      </c>
    </row>
    <row r="50" spans="1:5" s="124" customFormat="1" ht="24">
      <c r="A50" s="123">
        <v>46</v>
      </c>
      <c r="B50" s="122" t="s">
        <v>307</v>
      </c>
      <c r="C50" s="125" t="s">
        <v>439</v>
      </c>
      <c r="D50" s="138" t="s">
        <v>376</v>
      </c>
      <c r="E50" s="140">
        <v>4619838.88</v>
      </c>
    </row>
    <row r="51" spans="1:5" s="124" customFormat="1" ht="24">
      <c r="A51" s="123">
        <v>47</v>
      </c>
      <c r="B51" s="122" t="s">
        <v>332</v>
      </c>
      <c r="C51" s="125" t="s">
        <v>440</v>
      </c>
      <c r="D51" s="138" t="s">
        <v>400</v>
      </c>
      <c r="E51" s="140">
        <v>60000</v>
      </c>
    </row>
    <row r="52" spans="1:5" s="124" customFormat="1" ht="15">
      <c r="A52" s="123">
        <v>48</v>
      </c>
      <c r="B52" s="122" t="s">
        <v>319</v>
      </c>
      <c r="C52" s="125" t="s">
        <v>439</v>
      </c>
      <c r="D52" s="138" t="s">
        <v>387</v>
      </c>
      <c r="E52" s="140">
        <v>93370</v>
      </c>
    </row>
    <row r="53" spans="1:5" s="124" customFormat="1" ht="15">
      <c r="A53" s="123">
        <v>49</v>
      </c>
      <c r="B53" s="122" t="s">
        <v>340</v>
      </c>
      <c r="C53" s="125" t="s">
        <v>439</v>
      </c>
      <c r="D53" s="138" t="s">
        <v>408</v>
      </c>
      <c r="E53" s="140">
        <v>1000000</v>
      </c>
    </row>
    <row r="54" spans="1:5" s="124" customFormat="1" ht="15">
      <c r="A54" s="123">
        <v>50</v>
      </c>
      <c r="B54" s="122" t="s">
        <v>341</v>
      </c>
      <c r="C54" s="125" t="s">
        <v>439</v>
      </c>
      <c r="D54" s="138" t="s">
        <v>409</v>
      </c>
      <c r="E54" s="140">
        <v>4000000</v>
      </c>
    </row>
    <row r="55" spans="1:5" s="124" customFormat="1" ht="36">
      <c r="A55" s="123">
        <v>51</v>
      </c>
      <c r="B55" s="122" t="s">
        <v>343</v>
      </c>
      <c r="C55" s="125" t="s">
        <v>439</v>
      </c>
      <c r="D55" s="138" t="s">
        <v>411</v>
      </c>
      <c r="E55" s="140">
        <v>4000000</v>
      </c>
    </row>
    <row r="56" spans="1:5" s="124" customFormat="1" ht="36">
      <c r="A56" s="123">
        <v>52</v>
      </c>
      <c r="B56" s="122" t="s">
        <v>342</v>
      </c>
      <c r="C56" s="125" t="s">
        <v>439</v>
      </c>
      <c r="D56" s="138" t="s">
        <v>410</v>
      </c>
      <c r="E56" s="140">
        <v>1000000</v>
      </c>
    </row>
    <row r="57" spans="1:5" s="124" customFormat="1" ht="30">
      <c r="A57" s="123">
        <v>53</v>
      </c>
      <c r="B57" s="122" t="s">
        <v>344</v>
      </c>
      <c r="C57" s="125" t="s">
        <v>439</v>
      </c>
      <c r="D57" s="138" t="s">
        <v>412</v>
      </c>
      <c r="E57" s="140">
        <v>30012</v>
      </c>
    </row>
    <row r="58" spans="1:5" s="124" customFormat="1" ht="60">
      <c r="A58" s="123">
        <v>54</v>
      </c>
      <c r="B58" s="122" t="s">
        <v>345</v>
      </c>
      <c r="C58" s="125" t="s">
        <v>439</v>
      </c>
      <c r="D58" s="138" t="s">
        <v>413</v>
      </c>
      <c r="E58" s="140">
        <v>50000</v>
      </c>
    </row>
    <row r="59" spans="1:5" s="124" customFormat="1" ht="72">
      <c r="A59" s="123">
        <v>55</v>
      </c>
      <c r="B59" s="122" t="s">
        <v>346</v>
      </c>
      <c r="C59" s="125" t="s">
        <v>439</v>
      </c>
      <c r="D59" s="138" t="s">
        <v>414</v>
      </c>
      <c r="E59" s="140">
        <v>323500</v>
      </c>
    </row>
    <row r="60" spans="1:5" s="124" customFormat="1" ht="72">
      <c r="A60" s="123">
        <v>56</v>
      </c>
      <c r="B60" s="122" t="s">
        <v>348</v>
      </c>
      <c r="C60" s="125" t="s">
        <v>439</v>
      </c>
      <c r="D60" s="138" t="s">
        <v>416</v>
      </c>
      <c r="E60" s="140">
        <v>42000</v>
      </c>
    </row>
    <row r="61" spans="1:5" s="124" customFormat="1" ht="48">
      <c r="A61" s="123">
        <v>57</v>
      </c>
      <c r="B61" s="122" t="s">
        <v>347</v>
      </c>
      <c r="C61" s="125" t="s">
        <v>439</v>
      </c>
      <c r="D61" s="138" t="s">
        <v>415</v>
      </c>
      <c r="E61" s="140">
        <v>4000</v>
      </c>
    </row>
    <row r="62" spans="1:5" s="124" customFormat="1" ht="48">
      <c r="A62" s="123">
        <v>58</v>
      </c>
      <c r="B62" s="122" t="s">
        <v>349</v>
      </c>
      <c r="C62" s="125" t="s">
        <v>439</v>
      </c>
      <c r="D62" s="138" t="s">
        <v>417</v>
      </c>
      <c r="E62" s="140">
        <v>350144</v>
      </c>
    </row>
    <row r="63" spans="1:5" s="124" customFormat="1" ht="15">
      <c r="A63" s="123">
        <v>59</v>
      </c>
      <c r="B63" s="122" t="s">
        <v>350</v>
      </c>
      <c r="C63" s="125" t="s">
        <v>440</v>
      </c>
      <c r="D63" s="138" t="s">
        <v>418</v>
      </c>
      <c r="E63" s="140">
        <v>650000</v>
      </c>
    </row>
    <row r="64" spans="1:5" s="124" customFormat="1" ht="30">
      <c r="A64" s="123">
        <v>60</v>
      </c>
      <c r="B64" s="122" t="s">
        <v>352</v>
      </c>
      <c r="C64" s="125" t="s">
        <v>439</v>
      </c>
      <c r="D64" s="138" t="s">
        <v>420</v>
      </c>
      <c r="E64" s="140">
        <v>67032</v>
      </c>
    </row>
    <row r="65" spans="1:5" s="124" customFormat="1" ht="84">
      <c r="A65" s="123">
        <v>61</v>
      </c>
      <c r="B65" s="122" t="s">
        <v>351</v>
      </c>
      <c r="C65" s="125" t="s">
        <v>439</v>
      </c>
      <c r="D65" s="138" t="s">
        <v>419</v>
      </c>
      <c r="E65" s="140">
        <v>320000</v>
      </c>
    </row>
    <row r="66" spans="1:5" s="124" customFormat="1" ht="45">
      <c r="A66" s="123">
        <v>62</v>
      </c>
      <c r="B66" s="122" t="s">
        <v>353</v>
      </c>
      <c r="C66" s="125" t="s">
        <v>439</v>
      </c>
      <c r="D66" s="138" t="s">
        <v>421</v>
      </c>
      <c r="E66" s="140">
        <v>4000</v>
      </c>
    </row>
    <row r="67" spans="1:5" s="124" customFormat="1" ht="48">
      <c r="A67" s="123">
        <v>63</v>
      </c>
      <c r="B67" s="122" t="s">
        <v>356</v>
      </c>
      <c r="C67" s="125" t="s">
        <v>439</v>
      </c>
      <c r="D67" s="138" t="s">
        <v>424</v>
      </c>
      <c r="E67" s="140">
        <v>81842</v>
      </c>
    </row>
    <row r="68" spans="1:5" s="124" customFormat="1" ht="36">
      <c r="A68" s="123">
        <v>64</v>
      </c>
      <c r="B68" s="122" t="s">
        <v>354</v>
      </c>
      <c r="C68" s="125" t="s">
        <v>439</v>
      </c>
      <c r="D68" s="138" t="s">
        <v>422</v>
      </c>
      <c r="E68" s="140">
        <v>100000</v>
      </c>
    </row>
    <row r="69" spans="1:5" s="124" customFormat="1" ht="24">
      <c r="A69" s="123">
        <v>65</v>
      </c>
      <c r="B69" s="122" t="s">
        <v>355</v>
      </c>
      <c r="C69" s="125" t="s">
        <v>439</v>
      </c>
      <c r="D69" s="138" t="s">
        <v>423</v>
      </c>
      <c r="E69" s="140">
        <v>9200</v>
      </c>
    </row>
    <row r="70" spans="1:5" s="124" customFormat="1" ht="36">
      <c r="A70" s="123">
        <v>66</v>
      </c>
      <c r="B70" s="122" t="s">
        <v>360</v>
      </c>
      <c r="C70" s="125" t="s">
        <v>439</v>
      </c>
      <c r="D70" s="138" t="s">
        <v>428</v>
      </c>
      <c r="E70" s="140">
        <v>288000</v>
      </c>
    </row>
    <row r="71" spans="1:5" s="124" customFormat="1" ht="48">
      <c r="A71" s="123">
        <v>67</v>
      </c>
      <c r="B71" s="122" t="s">
        <v>362</v>
      </c>
      <c r="C71" s="125" t="s">
        <v>439</v>
      </c>
      <c r="D71" s="138" t="s">
        <v>430</v>
      </c>
      <c r="E71" s="140">
        <v>41664</v>
      </c>
    </row>
    <row r="72" spans="1:5" s="124" customFormat="1" ht="36">
      <c r="A72" s="123">
        <v>68</v>
      </c>
      <c r="B72" s="122" t="s">
        <v>361</v>
      </c>
      <c r="C72" s="125" t="s">
        <v>439</v>
      </c>
      <c r="D72" s="138" t="s">
        <v>429</v>
      </c>
      <c r="E72" s="140">
        <v>335720</v>
      </c>
    </row>
    <row r="73" spans="1:5" s="124" customFormat="1" ht="30">
      <c r="A73" s="123">
        <v>69</v>
      </c>
      <c r="B73" s="122" t="s">
        <v>357</v>
      </c>
      <c r="C73" s="125" t="s">
        <v>439</v>
      </c>
      <c r="D73" s="138" t="s">
        <v>425</v>
      </c>
      <c r="E73" s="140">
        <v>300000</v>
      </c>
    </row>
    <row r="74" spans="1:5" s="124" customFormat="1" ht="30">
      <c r="A74" s="123">
        <v>70</v>
      </c>
      <c r="B74" s="122" t="s">
        <v>363</v>
      </c>
      <c r="C74" s="125" t="s">
        <v>439</v>
      </c>
      <c r="D74" s="138" t="s">
        <v>431</v>
      </c>
      <c r="E74" s="140">
        <v>33295</v>
      </c>
    </row>
    <row r="75" spans="1:5" s="124" customFormat="1" ht="60">
      <c r="A75" s="123">
        <v>71</v>
      </c>
      <c r="B75" s="122" t="s">
        <v>358</v>
      </c>
      <c r="C75" s="125" t="s">
        <v>439</v>
      </c>
      <c r="D75" s="138" t="s">
        <v>426</v>
      </c>
      <c r="E75" s="140">
        <v>72960</v>
      </c>
    </row>
    <row r="76" spans="1:5" ht="30">
      <c r="A76" s="123">
        <v>72</v>
      </c>
      <c r="B76" s="122" t="s">
        <v>359</v>
      </c>
      <c r="C76" s="125" t="s">
        <v>439</v>
      </c>
      <c r="D76" s="138" t="s">
        <v>427</v>
      </c>
      <c r="E76" s="140">
        <v>30400</v>
      </c>
    </row>
    <row r="77" spans="1:5" ht="15">
      <c r="A77" s="123">
        <v>73</v>
      </c>
      <c r="B77" s="122" t="s">
        <v>366</v>
      </c>
      <c r="C77" s="125" t="s">
        <v>439</v>
      </c>
      <c r="D77" s="138" t="s">
        <v>434</v>
      </c>
      <c r="E77" s="140">
        <v>300000</v>
      </c>
    </row>
    <row r="78" spans="1:5" ht="36">
      <c r="A78" s="123">
        <v>74</v>
      </c>
      <c r="B78" s="122" t="s">
        <v>364</v>
      </c>
      <c r="C78" s="125" t="s">
        <v>439</v>
      </c>
      <c r="D78" s="138" t="s">
        <v>432</v>
      </c>
      <c r="E78" s="140">
        <v>282500</v>
      </c>
    </row>
    <row r="79" spans="1:5" ht="36">
      <c r="A79" s="123">
        <v>75</v>
      </c>
      <c r="B79" s="122" t="s">
        <v>365</v>
      </c>
      <c r="C79" s="125" t="s">
        <v>439</v>
      </c>
      <c r="D79" s="138" t="s">
        <v>433</v>
      </c>
      <c r="E79" s="140">
        <v>237163</v>
      </c>
    </row>
    <row r="80" spans="1:5" ht="45">
      <c r="A80" s="123">
        <v>76</v>
      </c>
      <c r="B80" s="122" t="s">
        <v>368</v>
      </c>
      <c r="C80" s="125" t="s">
        <v>439</v>
      </c>
      <c r="D80" s="138" t="s">
        <v>436</v>
      </c>
      <c r="E80" s="140">
        <v>140000</v>
      </c>
    </row>
    <row r="81" spans="1:5" ht="30">
      <c r="A81" s="123">
        <v>77</v>
      </c>
      <c r="B81" s="122" t="s">
        <v>369</v>
      </c>
      <c r="C81" s="125" t="s">
        <v>439</v>
      </c>
      <c r="D81" s="138" t="s">
        <v>437</v>
      </c>
      <c r="E81" s="140">
        <v>628400</v>
      </c>
    </row>
    <row r="82" spans="1:5" ht="45">
      <c r="A82" s="123">
        <v>78</v>
      </c>
      <c r="B82" s="122" t="s">
        <v>367</v>
      </c>
      <c r="C82" s="125" t="s">
        <v>439</v>
      </c>
      <c r="D82" s="138" t="s">
        <v>435</v>
      </c>
      <c r="E82" s="140">
        <v>343200</v>
      </c>
    </row>
    <row r="83" spans="1:5" ht="36">
      <c r="A83" s="123">
        <v>79</v>
      </c>
      <c r="B83" s="122" t="s">
        <v>370</v>
      </c>
      <c r="C83" s="125" t="s">
        <v>439</v>
      </c>
      <c r="D83" s="138" t="s">
        <v>438</v>
      </c>
      <c r="E83" s="140">
        <v>39000</v>
      </c>
    </row>
  </sheetData>
  <sheetProtection/>
  <mergeCells count="2">
    <mergeCell ref="A2:E2"/>
    <mergeCell ref="A1:C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tabSelected="1" zoomScalePageLayoutView="0" workbookViewId="0" topLeftCell="A7">
      <selection activeCell="B15" sqref="B15"/>
    </sheetView>
  </sheetViews>
  <sheetFormatPr defaultColWidth="9.00390625" defaultRowHeight="28.5" customHeight="1"/>
  <cols>
    <col min="1" max="1" width="44.125" style="42" customWidth="1"/>
    <col min="2" max="2" width="39.125" style="42" customWidth="1"/>
    <col min="3" max="3" width="28.875" style="42" customWidth="1"/>
    <col min="4" max="4" width="18.25390625" style="42" customWidth="1"/>
    <col min="5" max="16384" width="9.00390625" style="42" customWidth="1"/>
  </cols>
  <sheetData>
    <row r="1" spans="1:5" ht="28.5" customHeight="1">
      <c r="A1" s="65" t="s">
        <v>15</v>
      </c>
      <c r="B1" s="66"/>
      <c r="C1" s="45"/>
      <c r="D1" s="61"/>
      <c r="E1" s="42" t="s">
        <v>1</v>
      </c>
    </row>
    <row r="2" spans="1:4" ht="28.5" customHeight="1">
      <c r="A2" s="145" t="s">
        <v>180</v>
      </c>
      <c r="B2" s="145"/>
      <c r="C2" s="74"/>
      <c r="D2" s="74"/>
    </row>
    <row r="3" spans="1:3" ht="28.5" customHeight="1">
      <c r="A3" s="46"/>
      <c r="B3" s="48" t="s">
        <v>2</v>
      </c>
      <c r="C3" s="45"/>
    </row>
    <row r="4" spans="1:2" ht="28.5" customHeight="1">
      <c r="A4" s="49" t="s">
        <v>16</v>
      </c>
      <c r="B4" s="49" t="s">
        <v>6</v>
      </c>
    </row>
    <row r="5" spans="1:2" s="73" customFormat="1" ht="28.5" customHeight="1">
      <c r="A5" s="143" t="s">
        <v>8</v>
      </c>
      <c r="B5" s="144">
        <v>485551400.94</v>
      </c>
    </row>
    <row r="6" spans="1:2" ht="28.5" customHeight="1">
      <c r="A6" s="68" t="s">
        <v>465</v>
      </c>
      <c r="B6" s="133">
        <v>297091621.62</v>
      </c>
    </row>
    <row r="7" spans="1:2" ht="28.5" customHeight="1">
      <c r="A7" s="68" t="s">
        <v>466</v>
      </c>
      <c r="B7" s="133">
        <v>284941621.62</v>
      </c>
    </row>
    <row r="8" spans="1:2" ht="28.5" customHeight="1">
      <c r="A8" s="68" t="s">
        <v>467</v>
      </c>
      <c r="B8" s="133">
        <v>12150000</v>
      </c>
    </row>
    <row r="9" spans="1:2" ht="28.5" customHeight="1">
      <c r="A9" s="68" t="s">
        <v>468</v>
      </c>
      <c r="B9" s="133">
        <v>0</v>
      </c>
    </row>
    <row r="10" spans="1:2" ht="28.5" customHeight="1">
      <c r="A10" s="68" t="s">
        <v>469</v>
      </c>
      <c r="B10" s="133">
        <v>185580000</v>
      </c>
    </row>
    <row r="11" spans="1:2" ht="28.5" customHeight="1">
      <c r="A11" s="68" t="s">
        <v>470</v>
      </c>
      <c r="B11" s="133" t="s">
        <v>445</v>
      </c>
    </row>
    <row r="12" spans="1:2" ht="28.5" customHeight="1">
      <c r="A12" s="68" t="s">
        <v>471</v>
      </c>
      <c r="B12" s="133" t="s">
        <v>445</v>
      </c>
    </row>
    <row r="13" spans="1:2" ht="28.5" customHeight="1">
      <c r="A13" s="68" t="s">
        <v>472</v>
      </c>
      <c r="B13" s="133">
        <v>2879779.32</v>
      </c>
    </row>
    <row r="14" spans="1:2" ht="28.5" customHeight="1">
      <c r="A14" s="68" t="s">
        <v>473</v>
      </c>
      <c r="B14" s="195" t="s">
        <v>445</v>
      </c>
    </row>
    <row r="15" spans="1:2" ht="28.5" customHeight="1">
      <c r="A15" s="70" t="s">
        <v>474</v>
      </c>
      <c r="B15" s="133" t="s">
        <v>445</v>
      </c>
    </row>
    <row r="16" spans="1:2" ht="28.5" customHeight="1">
      <c r="A16" s="68" t="s">
        <v>10</v>
      </c>
      <c r="B16" s="196" t="s">
        <v>445</v>
      </c>
    </row>
    <row r="17" spans="1:2" ht="28.5" customHeight="1">
      <c r="A17" s="68" t="s">
        <v>11</v>
      </c>
      <c r="B17" s="134" t="s">
        <v>445</v>
      </c>
    </row>
    <row r="18" spans="1:2" ht="28.5" customHeight="1">
      <c r="A18" s="76" t="s">
        <v>13</v>
      </c>
      <c r="B18" s="144">
        <f>B5</f>
        <v>485551400.94</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r:id="rId1"/>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31">
      <selection activeCell="B17" sqref="B17"/>
    </sheetView>
  </sheetViews>
  <sheetFormatPr defaultColWidth="9.00390625" defaultRowHeight="28.5" customHeight="1"/>
  <cols>
    <col min="1" max="1" width="48.25390625" style="42" customWidth="1"/>
    <col min="2" max="2" width="39.625" style="42" customWidth="1"/>
    <col min="3" max="16384" width="9.00390625" style="42" customWidth="1"/>
  </cols>
  <sheetData>
    <row r="1" spans="1:3" ht="28.5" customHeight="1">
      <c r="A1" s="65" t="s">
        <v>17</v>
      </c>
      <c r="B1" s="66"/>
      <c r="C1" s="42" t="s">
        <v>1</v>
      </c>
    </row>
    <row r="2" spans="1:2" ht="28.5" customHeight="1">
      <c r="A2" s="145" t="s">
        <v>230</v>
      </c>
      <c r="B2" s="145"/>
    </row>
    <row r="3" spans="1:2" ht="28.5" customHeight="1">
      <c r="A3" s="45"/>
      <c r="B3" s="67" t="s">
        <v>2</v>
      </c>
    </row>
    <row r="4" spans="1:2" ht="28.5" customHeight="1">
      <c r="A4" s="51" t="s">
        <v>5</v>
      </c>
      <c r="B4" s="51" t="s">
        <v>7</v>
      </c>
    </row>
    <row r="5" spans="1:2" ht="28.5" customHeight="1">
      <c r="A5" s="68" t="s">
        <v>18</v>
      </c>
      <c r="B5" s="37">
        <v>0</v>
      </c>
    </row>
    <row r="6" spans="1:2" ht="28.5" customHeight="1">
      <c r="A6" s="68" t="s">
        <v>19</v>
      </c>
      <c r="B6" s="37">
        <v>0</v>
      </c>
    </row>
    <row r="7" spans="1:2" ht="28.5" customHeight="1">
      <c r="A7" s="68" t="s">
        <v>20</v>
      </c>
      <c r="B7" s="37">
        <v>0</v>
      </c>
    </row>
    <row r="8" spans="1:2" ht="28.5" customHeight="1">
      <c r="A8" s="68" t="s">
        <v>21</v>
      </c>
      <c r="B8" s="16">
        <v>0</v>
      </c>
    </row>
    <row r="9" spans="1:2" ht="28.5" customHeight="1">
      <c r="A9" s="68" t="s">
        <v>22</v>
      </c>
      <c r="B9" s="16">
        <v>344000</v>
      </c>
    </row>
    <row r="10" spans="1:2" ht="28.5" customHeight="1">
      <c r="A10" s="68" t="s">
        <v>23</v>
      </c>
      <c r="B10" s="16">
        <v>0</v>
      </c>
    </row>
    <row r="11" spans="1:2" ht="28.5" customHeight="1">
      <c r="A11" s="68" t="s">
        <v>24</v>
      </c>
      <c r="B11" s="16">
        <v>0</v>
      </c>
    </row>
    <row r="12" spans="1:2" ht="28.5" customHeight="1">
      <c r="A12" s="68" t="s">
        <v>25</v>
      </c>
      <c r="B12" s="16">
        <v>459757400.94</v>
      </c>
    </row>
    <row r="13" spans="1:2" ht="28.5" customHeight="1">
      <c r="A13" s="68" t="s">
        <v>26</v>
      </c>
      <c r="B13" s="16">
        <v>0</v>
      </c>
    </row>
    <row r="14" spans="1:2" ht="28.5" customHeight="1">
      <c r="A14" s="68" t="s">
        <v>446</v>
      </c>
      <c r="B14" s="16">
        <v>13300000</v>
      </c>
    </row>
    <row r="15" spans="1:2" ht="28.5" customHeight="1">
      <c r="A15" s="68" t="s">
        <v>27</v>
      </c>
      <c r="B15" s="16">
        <v>0</v>
      </c>
    </row>
    <row r="16" spans="1:2" ht="28.5" customHeight="1">
      <c r="A16" s="68" t="s">
        <v>28</v>
      </c>
      <c r="B16" s="16">
        <v>0</v>
      </c>
    </row>
    <row r="17" spans="1:2" ht="28.5" customHeight="1">
      <c r="A17" s="68" t="s">
        <v>29</v>
      </c>
      <c r="B17" s="16">
        <v>0</v>
      </c>
    </row>
    <row r="18" spans="1:2" ht="28.5" customHeight="1">
      <c r="A18" s="68" t="s">
        <v>30</v>
      </c>
      <c r="B18" s="16">
        <v>0</v>
      </c>
    </row>
    <row r="19" spans="1:2" ht="28.5" customHeight="1">
      <c r="A19" s="68" t="s">
        <v>31</v>
      </c>
      <c r="B19" s="16">
        <v>0</v>
      </c>
    </row>
    <row r="20" spans="1:2" ht="28.5" customHeight="1">
      <c r="A20" s="68" t="s">
        <v>32</v>
      </c>
      <c r="B20" s="16">
        <v>0</v>
      </c>
    </row>
    <row r="21" spans="1:2" ht="28.5" customHeight="1">
      <c r="A21" s="68" t="s">
        <v>33</v>
      </c>
      <c r="B21" s="16">
        <v>0</v>
      </c>
    </row>
    <row r="22" spans="1:2" ht="28.5" customHeight="1">
      <c r="A22" s="68" t="s">
        <v>34</v>
      </c>
      <c r="B22" s="16">
        <v>0</v>
      </c>
    </row>
    <row r="23" spans="1:2" ht="28.5" customHeight="1">
      <c r="A23" s="68" t="s">
        <v>35</v>
      </c>
      <c r="B23" s="16">
        <v>0</v>
      </c>
    </row>
    <row r="24" spans="1:2" ht="28.5" customHeight="1">
      <c r="A24" s="68" t="s">
        <v>36</v>
      </c>
      <c r="B24" s="16">
        <v>0</v>
      </c>
    </row>
    <row r="25" spans="1:2" ht="28.5" customHeight="1">
      <c r="A25" s="68" t="s">
        <v>37</v>
      </c>
      <c r="B25" s="16">
        <v>0</v>
      </c>
    </row>
    <row r="26" spans="1:2" ht="28.5" customHeight="1">
      <c r="A26" s="68" t="s">
        <v>38</v>
      </c>
      <c r="B26" s="16">
        <v>0</v>
      </c>
    </row>
    <row r="27" spans="1:2" ht="28.5" customHeight="1">
      <c r="A27" s="69" t="s">
        <v>39</v>
      </c>
      <c r="B27" s="16">
        <v>0</v>
      </c>
    </row>
    <row r="28" spans="1:2" ht="28.5" customHeight="1">
      <c r="A28" s="68" t="s">
        <v>40</v>
      </c>
      <c r="B28" s="16">
        <v>0</v>
      </c>
    </row>
    <row r="29" spans="1:2" ht="28.5" customHeight="1">
      <c r="A29" s="68" t="s">
        <v>41</v>
      </c>
      <c r="B29" s="135">
        <v>12150000</v>
      </c>
    </row>
    <row r="30" spans="1:2" ht="28.5" customHeight="1">
      <c r="A30" s="68" t="s">
        <v>42</v>
      </c>
      <c r="B30" s="135">
        <v>0</v>
      </c>
    </row>
    <row r="31" spans="1:2" ht="28.5" customHeight="1">
      <c r="A31" s="68" t="s">
        <v>43</v>
      </c>
      <c r="B31" s="135">
        <v>0</v>
      </c>
    </row>
    <row r="32" spans="1:2" ht="28.5" customHeight="1">
      <c r="A32" s="70" t="s">
        <v>44</v>
      </c>
      <c r="B32" s="135">
        <v>0</v>
      </c>
    </row>
    <row r="33" spans="1:2" ht="28.5" customHeight="1">
      <c r="A33" s="70" t="s">
        <v>45</v>
      </c>
      <c r="B33" s="135">
        <v>0</v>
      </c>
    </row>
    <row r="34" spans="1:2" ht="28.5" customHeight="1">
      <c r="A34" s="70"/>
      <c r="B34" s="136"/>
    </row>
    <row r="35" spans="1:2" ht="28.5" customHeight="1">
      <c r="A35" s="70" t="s">
        <v>9</v>
      </c>
      <c r="B35" s="16">
        <v>485551400.94</v>
      </c>
    </row>
    <row r="36" spans="1:2" ht="28.5" customHeight="1">
      <c r="A36" s="70"/>
      <c r="B36" s="71"/>
    </row>
    <row r="37" spans="1:2" ht="28.5" customHeight="1">
      <c r="A37" s="70" t="s">
        <v>46</v>
      </c>
      <c r="B37" s="71">
        <v>0</v>
      </c>
    </row>
    <row r="38" spans="1:2" ht="28.5" customHeight="1">
      <c r="A38" s="72" t="s">
        <v>14</v>
      </c>
      <c r="B38" s="36">
        <v>485551400.94</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tabColor indexed="10"/>
    <pageSetUpPr fitToPage="1"/>
  </sheetPr>
  <dimension ref="A1:L80"/>
  <sheetViews>
    <sheetView zoomScalePageLayoutView="0" workbookViewId="0" topLeftCell="A1">
      <selection activeCell="F16" sqref="F16"/>
    </sheetView>
  </sheetViews>
  <sheetFormatPr defaultColWidth="9.00390625" defaultRowHeight="28.5" customHeight="1"/>
  <cols>
    <col min="1" max="1" width="26.375" style="42" customWidth="1"/>
    <col min="2" max="2" width="17.875" style="42" customWidth="1"/>
    <col min="3" max="3" width="8.125" style="42" customWidth="1"/>
    <col min="4" max="4" width="7.125" style="42" customWidth="1"/>
    <col min="5" max="5" width="7.00390625" style="42" customWidth="1"/>
    <col min="6" max="6" width="19.25390625" style="42" customWidth="1"/>
    <col min="7" max="9" width="16.625" style="42" customWidth="1"/>
    <col min="10" max="10" width="20.00390625" style="43" customWidth="1"/>
    <col min="11" max="11" width="15.625" style="43" customWidth="1"/>
    <col min="12" max="12" width="15.625" style="42" customWidth="1"/>
    <col min="13" max="16384" width="9.00390625" style="42" customWidth="1"/>
  </cols>
  <sheetData>
    <row r="1" spans="1:10" ht="28.5" customHeight="1">
      <c r="A1" s="10" t="s">
        <v>47</v>
      </c>
      <c r="C1" s="44"/>
      <c r="D1" s="45"/>
      <c r="E1" s="45"/>
      <c r="F1" s="45"/>
      <c r="G1" s="45"/>
      <c r="H1" s="45"/>
      <c r="I1" s="61"/>
      <c r="J1" s="43" t="s">
        <v>1</v>
      </c>
    </row>
    <row r="2" spans="1:12" ht="28.5" customHeight="1">
      <c r="A2" s="147" t="s">
        <v>231</v>
      </c>
      <c r="B2" s="145"/>
      <c r="C2" s="145"/>
      <c r="D2" s="145"/>
      <c r="E2" s="145"/>
      <c r="F2" s="145"/>
      <c r="G2" s="145"/>
      <c r="H2" s="145"/>
      <c r="I2" s="145"/>
      <c r="J2" s="145"/>
      <c r="K2" s="145"/>
      <c r="L2" s="145"/>
    </row>
    <row r="3" spans="3:12" ht="28.5" customHeight="1">
      <c r="C3" s="46"/>
      <c r="D3" s="47"/>
      <c r="E3" s="47"/>
      <c r="F3" s="47"/>
      <c r="G3" s="47"/>
      <c r="H3" s="48"/>
      <c r="K3" s="62"/>
      <c r="L3" s="4" t="s">
        <v>2</v>
      </c>
    </row>
    <row r="4" spans="1:12" ht="28.5" customHeight="1">
      <c r="A4" s="146" t="s">
        <v>3</v>
      </c>
      <c r="B4" s="146"/>
      <c r="C4" s="148" t="s">
        <v>48</v>
      </c>
      <c r="D4" s="149"/>
      <c r="E4" s="149"/>
      <c r="F4" s="149"/>
      <c r="G4" s="149"/>
      <c r="H4" s="149"/>
      <c r="I4" s="149"/>
      <c r="J4" s="149"/>
      <c r="K4" s="149"/>
      <c r="L4" s="150"/>
    </row>
    <row r="5" spans="1:12" ht="28.5" customHeight="1">
      <c r="A5" s="151" t="s">
        <v>49</v>
      </c>
      <c r="B5" s="152" t="s">
        <v>50</v>
      </c>
      <c r="C5" s="151" t="s">
        <v>51</v>
      </c>
      <c r="D5" s="151"/>
      <c r="E5" s="152"/>
      <c r="F5" s="160" t="s">
        <v>52</v>
      </c>
      <c r="G5" s="162" t="s">
        <v>53</v>
      </c>
      <c r="H5" s="153" t="s">
        <v>54</v>
      </c>
      <c r="I5" s="154"/>
      <c r="J5" s="155" t="s">
        <v>55</v>
      </c>
      <c r="K5" s="156"/>
      <c r="L5" s="157"/>
    </row>
    <row r="6" spans="1:12" ht="28.5" customHeight="1">
      <c r="A6" s="158"/>
      <c r="B6" s="159"/>
      <c r="C6" s="52" t="s">
        <v>56</v>
      </c>
      <c r="D6" s="52" t="s">
        <v>57</v>
      </c>
      <c r="E6" s="52" t="s">
        <v>58</v>
      </c>
      <c r="F6" s="161"/>
      <c r="G6" s="163"/>
      <c r="H6" s="53" t="s">
        <v>59</v>
      </c>
      <c r="I6" s="50" t="s">
        <v>60</v>
      </c>
      <c r="J6" s="63" t="s">
        <v>61</v>
      </c>
      <c r="K6" s="63" t="s">
        <v>62</v>
      </c>
      <c r="L6" s="63" t="s">
        <v>63</v>
      </c>
    </row>
    <row r="7" spans="1:12" s="41" customFormat="1" ht="28.5" customHeight="1">
      <c r="A7" s="54" t="s">
        <v>64</v>
      </c>
      <c r="B7" s="142">
        <v>297091621.62</v>
      </c>
      <c r="C7" s="55"/>
      <c r="D7" s="55"/>
      <c r="E7" s="55"/>
      <c r="F7" s="55" t="s">
        <v>65</v>
      </c>
      <c r="G7" s="106">
        <v>297091621.62</v>
      </c>
      <c r="H7" s="107">
        <v>38354008.97</v>
      </c>
      <c r="I7" s="107">
        <v>258737612.65</v>
      </c>
      <c r="J7" s="106">
        <v>284941621.62</v>
      </c>
      <c r="K7" s="106">
        <v>12150000</v>
      </c>
      <c r="L7" s="64">
        <v>0</v>
      </c>
    </row>
    <row r="8" spans="1:12" ht="28.5" customHeight="1">
      <c r="A8" s="56" t="s">
        <v>66</v>
      </c>
      <c r="B8" s="57">
        <v>284941621.62</v>
      </c>
      <c r="C8" s="105" t="s">
        <v>181</v>
      </c>
      <c r="D8" s="105"/>
      <c r="E8" s="105"/>
      <c r="F8" s="105"/>
      <c r="G8" s="106">
        <v>344000</v>
      </c>
      <c r="H8" s="107">
        <v>0</v>
      </c>
      <c r="I8" s="107">
        <v>344000</v>
      </c>
      <c r="J8" s="106">
        <v>344000</v>
      </c>
      <c r="K8" s="106">
        <v>0</v>
      </c>
      <c r="L8" s="106">
        <v>0</v>
      </c>
    </row>
    <row r="9" spans="1:12" ht="28.5" customHeight="1">
      <c r="A9" s="56" t="s">
        <v>67</v>
      </c>
      <c r="B9" s="141">
        <v>12150000</v>
      </c>
      <c r="C9" s="105"/>
      <c r="D9" s="105" t="s">
        <v>182</v>
      </c>
      <c r="E9" s="105"/>
      <c r="F9" s="105"/>
      <c r="G9" s="106">
        <v>344000</v>
      </c>
      <c r="H9" s="107">
        <v>0</v>
      </c>
      <c r="I9" s="107">
        <v>344000</v>
      </c>
      <c r="J9" s="106">
        <v>344000</v>
      </c>
      <c r="K9" s="106">
        <v>0</v>
      </c>
      <c r="L9" s="106">
        <v>0</v>
      </c>
    </row>
    <row r="10" spans="1:12" ht="28.5" customHeight="1">
      <c r="A10" s="56" t="s">
        <v>68</v>
      </c>
      <c r="B10" s="58"/>
      <c r="C10" s="105"/>
      <c r="D10" s="105"/>
      <c r="E10" s="105" t="s">
        <v>183</v>
      </c>
      <c r="F10" s="105"/>
      <c r="G10" s="106">
        <v>344000</v>
      </c>
      <c r="H10" s="107">
        <v>0</v>
      </c>
      <c r="I10" s="107">
        <v>344000</v>
      </c>
      <c r="J10" s="106">
        <v>344000</v>
      </c>
      <c r="K10" s="106">
        <v>0</v>
      </c>
      <c r="L10" s="106">
        <v>0</v>
      </c>
    </row>
    <row r="11" spans="1:12" ht="28.5" customHeight="1">
      <c r="A11" s="59"/>
      <c r="B11" s="60"/>
      <c r="C11" s="108" t="s">
        <v>181</v>
      </c>
      <c r="D11" s="108" t="s">
        <v>182</v>
      </c>
      <c r="E11" s="108" t="s">
        <v>183</v>
      </c>
      <c r="F11" s="108" t="s">
        <v>184</v>
      </c>
      <c r="G11" s="134">
        <v>344000</v>
      </c>
      <c r="H11" s="133">
        <v>0</v>
      </c>
      <c r="I11" s="133">
        <v>344000</v>
      </c>
      <c r="J11" s="134">
        <v>344000</v>
      </c>
      <c r="K11" s="134">
        <v>0</v>
      </c>
      <c r="L11" s="109">
        <v>0</v>
      </c>
    </row>
    <row r="12" spans="1:12" ht="28.5" customHeight="1">
      <c r="A12" s="59"/>
      <c r="B12" s="60"/>
      <c r="C12" s="105" t="s">
        <v>185</v>
      </c>
      <c r="D12" s="105"/>
      <c r="E12" s="105"/>
      <c r="F12" s="105"/>
      <c r="G12" s="106">
        <v>271297621.62</v>
      </c>
      <c r="H12" s="107">
        <v>38354008.97</v>
      </c>
      <c r="I12" s="107">
        <v>232943612.65</v>
      </c>
      <c r="J12" s="106">
        <v>271297621.62</v>
      </c>
      <c r="K12" s="106">
        <v>0</v>
      </c>
      <c r="L12" s="106">
        <v>0</v>
      </c>
    </row>
    <row r="13" spans="1:12" ht="28.5" customHeight="1">
      <c r="A13" s="59"/>
      <c r="B13" s="60"/>
      <c r="C13" s="105"/>
      <c r="D13" s="105" t="s">
        <v>186</v>
      </c>
      <c r="E13" s="105"/>
      <c r="F13" s="105"/>
      <c r="G13" s="106">
        <v>12088456.42</v>
      </c>
      <c r="H13" s="107">
        <v>10126749.42</v>
      </c>
      <c r="I13" s="107">
        <v>1961707</v>
      </c>
      <c r="J13" s="106">
        <v>12088456.42</v>
      </c>
      <c r="K13" s="106">
        <v>0</v>
      </c>
      <c r="L13" s="106">
        <v>0</v>
      </c>
    </row>
    <row r="14" spans="1:12" ht="28.5" customHeight="1">
      <c r="A14" s="59"/>
      <c r="B14" s="60"/>
      <c r="C14" s="105"/>
      <c r="D14" s="105"/>
      <c r="E14" s="105" t="s">
        <v>187</v>
      </c>
      <c r="F14" s="105"/>
      <c r="G14" s="106">
        <v>10126749.42</v>
      </c>
      <c r="H14" s="107">
        <v>10126749.42</v>
      </c>
      <c r="I14" s="107">
        <v>0</v>
      </c>
      <c r="J14" s="106">
        <v>10126749.42</v>
      </c>
      <c r="K14" s="106">
        <v>0</v>
      </c>
      <c r="L14" s="106">
        <v>0</v>
      </c>
    </row>
    <row r="15" spans="1:12" ht="28.5" customHeight="1">
      <c r="A15" s="59"/>
      <c r="B15" s="60"/>
      <c r="C15" s="108" t="s">
        <v>185</v>
      </c>
      <c r="D15" s="108" t="s">
        <v>186</v>
      </c>
      <c r="E15" s="108" t="s">
        <v>187</v>
      </c>
      <c r="F15" s="108" t="s">
        <v>188</v>
      </c>
      <c r="G15" s="134">
        <v>10126749.42</v>
      </c>
      <c r="H15" s="133">
        <v>10126749.42</v>
      </c>
      <c r="I15" s="133">
        <v>0</v>
      </c>
      <c r="J15" s="134">
        <v>10126749.42</v>
      </c>
      <c r="K15" s="134">
        <v>0</v>
      </c>
      <c r="L15" s="109">
        <v>0</v>
      </c>
    </row>
    <row r="16" spans="1:12" ht="28.5" customHeight="1">
      <c r="A16" s="59"/>
      <c r="B16" s="60"/>
      <c r="C16" s="105"/>
      <c r="D16" s="105"/>
      <c r="E16" s="105" t="s">
        <v>186</v>
      </c>
      <c r="F16" s="105"/>
      <c r="G16" s="106">
        <v>625027</v>
      </c>
      <c r="H16" s="107">
        <v>0</v>
      </c>
      <c r="I16" s="107">
        <v>625027</v>
      </c>
      <c r="J16" s="106">
        <v>625027</v>
      </c>
      <c r="K16" s="106">
        <v>0</v>
      </c>
      <c r="L16" s="106">
        <v>0</v>
      </c>
    </row>
    <row r="17" spans="1:12" ht="28.5" customHeight="1">
      <c r="A17" s="59"/>
      <c r="B17" s="60"/>
      <c r="C17" s="108" t="s">
        <v>185</v>
      </c>
      <c r="D17" s="108" t="s">
        <v>186</v>
      </c>
      <c r="E17" s="108" t="s">
        <v>186</v>
      </c>
      <c r="F17" s="108" t="s">
        <v>189</v>
      </c>
      <c r="G17" s="134">
        <v>625027</v>
      </c>
      <c r="H17" s="133">
        <v>0</v>
      </c>
      <c r="I17" s="133">
        <v>625027</v>
      </c>
      <c r="J17" s="134">
        <v>625027</v>
      </c>
      <c r="K17" s="134">
        <v>0</v>
      </c>
      <c r="L17" s="109">
        <v>0</v>
      </c>
    </row>
    <row r="18" spans="1:12" ht="28.5" customHeight="1">
      <c r="A18" s="59"/>
      <c r="B18" s="60"/>
      <c r="C18" s="105"/>
      <c r="D18" s="105"/>
      <c r="E18" s="105" t="s">
        <v>190</v>
      </c>
      <c r="F18" s="105"/>
      <c r="G18" s="106">
        <v>191500</v>
      </c>
      <c r="H18" s="107">
        <v>0</v>
      </c>
      <c r="I18" s="107">
        <v>191500</v>
      </c>
      <c r="J18" s="106">
        <v>191500</v>
      </c>
      <c r="K18" s="106">
        <v>0</v>
      </c>
      <c r="L18" s="106">
        <v>0</v>
      </c>
    </row>
    <row r="19" spans="1:12" ht="28.5" customHeight="1">
      <c r="A19" s="59"/>
      <c r="B19" s="60"/>
      <c r="C19" s="108" t="s">
        <v>185</v>
      </c>
      <c r="D19" s="108" t="s">
        <v>186</v>
      </c>
      <c r="E19" s="108" t="s">
        <v>190</v>
      </c>
      <c r="F19" s="108" t="s">
        <v>191</v>
      </c>
      <c r="G19" s="134">
        <v>191500</v>
      </c>
      <c r="H19" s="133">
        <v>0</v>
      </c>
      <c r="I19" s="133">
        <v>191500</v>
      </c>
      <c r="J19" s="134">
        <v>191500</v>
      </c>
      <c r="K19" s="134">
        <v>0</v>
      </c>
      <c r="L19" s="109">
        <v>0</v>
      </c>
    </row>
    <row r="20" spans="1:12" ht="28.5" customHeight="1">
      <c r="A20" s="59"/>
      <c r="B20" s="60"/>
      <c r="C20" s="105"/>
      <c r="D20" s="105"/>
      <c r="E20" s="105" t="s">
        <v>192</v>
      </c>
      <c r="F20" s="105"/>
      <c r="G20" s="106">
        <v>26500</v>
      </c>
      <c r="H20" s="107">
        <v>0</v>
      </c>
      <c r="I20" s="107">
        <v>26500</v>
      </c>
      <c r="J20" s="106">
        <v>26500</v>
      </c>
      <c r="K20" s="106">
        <v>0</v>
      </c>
      <c r="L20" s="106">
        <v>0</v>
      </c>
    </row>
    <row r="21" spans="1:12" ht="28.5" customHeight="1">
      <c r="A21" s="59"/>
      <c r="B21" s="60"/>
      <c r="C21" s="108" t="s">
        <v>185</v>
      </c>
      <c r="D21" s="108" t="s">
        <v>186</v>
      </c>
      <c r="E21" s="108" t="s">
        <v>192</v>
      </c>
      <c r="F21" s="108" t="s">
        <v>193</v>
      </c>
      <c r="G21" s="134">
        <v>26500</v>
      </c>
      <c r="H21" s="133">
        <v>0</v>
      </c>
      <c r="I21" s="133">
        <v>26500</v>
      </c>
      <c r="J21" s="134">
        <v>26500</v>
      </c>
      <c r="K21" s="134">
        <v>0</v>
      </c>
      <c r="L21" s="109">
        <v>0</v>
      </c>
    </row>
    <row r="22" spans="1:12" ht="28.5" customHeight="1">
      <c r="A22" s="59"/>
      <c r="B22" s="60"/>
      <c r="C22" s="105"/>
      <c r="D22" s="105"/>
      <c r="E22" s="105" t="s">
        <v>182</v>
      </c>
      <c r="F22" s="105"/>
      <c r="G22" s="106">
        <v>790000</v>
      </c>
      <c r="H22" s="107">
        <v>0</v>
      </c>
      <c r="I22" s="107">
        <v>790000</v>
      </c>
      <c r="J22" s="106">
        <v>790000</v>
      </c>
      <c r="K22" s="106">
        <v>0</v>
      </c>
      <c r="L22" s="106">
        <v>0</v>
      </c>
    </row>
    <row r="23" spans="1:12" ht="28.5" customHeight="1">
      <c r="A23" s="59"/>
      <c r="B23" s="60"/>
      <c r="C23" s="108" t="s">
        <v>185</v>
      </c>
      <c r="D23" s="108" t="s">
        <v>186</v>
      </c>
      <c r="E23" s="108" t="s">
        <v>182</v>
      </c>
      <c r="F23" s="108" t="s">
        <v>194</v>
      </c>
      <c r="G23" s="134">
        <v>790000</v>
      </c>
      <c r="H23" s="133">
        <v>0</v>
      </c>
      <c r="I23" s="133">
        <v>790000</v>
      </c>
      <c r="J23" s="134">
        <v>790000</v>
      </c>
      <c r="K23" s="134">
        <v>0</v>
      </c>
      <c r="L23" s="109">
        <v>0</v>
      </c>
    </row>
    <row r="24" spans="1:12" ht="28.5" customHeight="1">
      <c r="A24" s="59"/>
      <c r="B24" s="60"/>
      <c r="C24" s="105"/>
      <c r="D24" s="105"/>
      <c r="E24" s="105" t="s">
        <v>195</v>
      </c>
      <c r="F24" s="105"/>
      <c r="G24" s="106">
        <v>328680</v>
      </c>
      <c r="H24" s="107">
        <v>0</v>
      </c>
      <c r="I24" s="107">
        <v>328680</v>
      </c>
      <c r="J24" s="106">
        <v>328680</v>
      </c>
      <c r="K24" s="106">
        <v>0</v>
      </c>
      <c r="L24" s="106">
        <v>0</v>
      </c>
    </row>
    <row r="25" spans="1:12" ht="28.5" customHeight="1">
      <c r="A25" s="59"/>
      <c r="B25" s="60"/>
      <c r="C25" s="108" t="s">
        <v>185</v>
      </c>
      <c r="D25" s="108" t="s">
        <v>186</v>
      </c>
      <c r="E25" s="108" t="s">
        <v>195</v>
      </c>
      <c r="F25" s="108" t="s">
        <v>196</v>
      </c>
      <c r="G25" s="134">
        <v>328680</v>
      </c>
      <c r="H25" s="133">
        <v>0</v>
      </c>
      <c r="I25" s="133">
        <v>328680</v>
      </c>
      <c r="J25" s="134">
        <v>328680</v>
      </c>
      <c r="K25" s="134">
        <v>0</v>
      </c>
      <c r="L25" s="109">
        <v>0</v>
      </c>
    </row>
    <row r="26" spans="1:12" ht="28.5" customHeight="1">
      <c r="A26" s="59"/>
      <c r="B26" s="60"/>
      <c r="C26" s="105"/>
      <c r="D26" s="105" t="s">
        <v>197</v>
      </c>
      <c r="E26" s="105"/>
      <c r="F26" s="105"/>
      <c r="G26" s="106">
        <v>813133.2</v>
      </c>
      <c r="H26" s="107">
        <v>813133.2</v>
      </c>
      <c r="I26" s="107">
        <v>0</v>
      </c>
      <c r="J26" s="106">
        <v>813133.2</v>
      </c>
      <c r="K26" s="106">
        <v>0</v>
      </c>
      <c r="L26" s="106">
        <v>0</v>
      </c>
    </row>
    <row r="27" spans="1:12" ht="28.5" customHeight="1">
      <c r="A27" s="59"/>
      <c r="B27" s="60"/>
      <c r="C27" s="105"/>
      <c r="D27" s="105"/>
      <c r="E27" s="105" t="s">
        <v>187</v>
      </c>
      <c r="F27" s="105"/>
      <c r="G27" s="106">
        <v>479555.2</v>
      </c>
      <c r="H27" s="107">
        <v>479555.2</v>
      </c>
      <c r="I27" s="107">
        <v>0</v>
      </c>
      <c r="J27" s="106">
        <v>479555.2</v>
      </c>
      <c r="K27" s="106">
        <v>0</v>
      </c>
      <c r="L27" s="106">
        <v>0</v>
      </c>
    </row>
    <row r="28" spans="1:12" ht="28.5" customHeight="1">
      <c r="A28" s="59"/>
      <c r="B28" s="60"/>
      <c r="C28" s="108" t="s">
        <v>185</v>
      </c>
      <c r="D28" s="108" t="s">
        <v>197</v>
      </c>
      <c r="E28" s="108" t="s">
        <v>187</v>
      </c>
      <c r="F28" s="108" t="s">
        <v>198</v>
      </c>
      <c r="G28" s="134">
        <v>479555.2</v>
      </c>
      <c r="H28" s="133">
        <v>479555.2</v>
      </c>
      <c r="I28" s="133">
        <v>0</v>
      </c>
      <c r="J28" s="134">
        <v>479555.2</v>
      </c>
      <c r="K28" s="134">
        <v>0</v>
      </c>
      <c r="L28" s="109">
        <v>0</v>
      </c>
    </row>
    <row r="29" spans="1:12" ht="28.5" customHeight="1">
      <c r="A29" s="59"/>
      <c r="B29" s="60"/>
      <c r="C29" s="105"/>
      <c r="D29" s="105"/>
      <c r="E29" s="105" t="s">
        <v>186</v>
      </c>
      <c r="F29" s="105"/>
      <c r="G29" s="106">
        <v>333578</v>
      </c>
      <c r="H29" s="107">
        <v>333578</v>
      </c>
      <c r="I29" s="107">
        <v>0</v>
      </c>
      <c r="J29" s="106">
        <v>333578</v>
      </c>
      <c r="K29" s="106">
        <v>0</v>
      </c>
      <c r="L29" s="106">
        <v>0</v>
      </c>
    </row>
    <row r="30" spans="1:12" ht="28.5" customHeight="1">
      <c r="A30" s="59"/>
      <c r="B30" s="60"/>
      <c r="C30" s="108" t="s">
        <v>185</v>
      </c>
      <c r="D30" s="108" t="s">
        <v>197</v>
      </c>
      <c r="E30" s="108" t="s">
        <v>186</v>
      </c>
      <c r="F30" s="108" t="s">
        <v>199</v>
      </c>
      <c r="G30" s="134">
        <v>333578</v>
      </c>
      <c r="H30" s="133">
        <v>333578</v>
      </c>
      <c r="I30" s="133">
        <v>0</v>
      </c>
      <c r="J30" s="134">
        <v>333578</v>
      </c>
      <c r="K30" s="134">
        <v>0</v>
      </c>
      <c r="L30" s="109">
        <v>0</v>
      </c>
    </row>
    <row r="31" spans="1:12" ht="28.5" customHeight="1">
      <c r="A31" s="59"/>
      <c r="B31" s="60"/>
      <c r="C31" s="105"/>
      <c r="D31" s="105" t="s">
        <v>200</v>
      </c>
      <c r="E31" s="105"/>
      <c r="F31" s="105"/>
      <c r="G31" s="106">
        <v>72333019.29</v>
      </c>
      <c r="H31" s="107">
        <v>25273046.29</v>
      </c>
      <c r="I31" s="107">
        <v>47059973</v>
      </c>
      <c r="J31" s="106">
        <v>72333019.29</v>
      </c>
      <c r="K31" s="106">
        <v>0</v>
      </c>
      <c r="L31" s="106">
        <v>0</v>
      </c>
    </row>
    <row r="32" spans="1:12" ht="28.5" customHeight="1">
      <c r="A32" s="59"/>
      <c r="B32" s="60"/>
      <c r="C32" s="105"/>
      <c r="D32" s="105"/>
      <c r="E32" s="105" t="s">
        <v>187</v>
      </c>
      <c r="F32" s="105"/>
      <c r="G32" s="106">
        <v>837640</v>
      </c>
      <c r="H32" s="107">
        <v>0</v>
      </c>
      <c r="I32" s="107">
        <v>837640</v>
      </c>
      <c r="J32" s="106">
        <v>837640</v>
      </c>
      <c r="K32" s="106">
        <v>0</v>
      </c>
      <c r="L32" s="106">
        <v>0</v>
      </c>
    </row>
    <row r="33" spans="1:12" ht="28.5" customHeight="1">
      <c r="A33" s="59"/>
      <c r="B33" s="60"/>
      <c r="C33" s="108" t="s">
        <v>185</v>
      </c>
      <c r="D33" s="108" t="s">
        <v>200</v>
      </c>
      <c r="E33" s="108" t="s">
        <v>187</v>
      </c>
      <c r="F33" s="108" t="s">
        <v>201</v>
      </c>
      <c r="G33" s="134">
        <v>837640</v>
      </c>
      <c r="H33" s="133">
        <v>0</v>
      </c>
      <c r="I33" s="133">
        <v>837640</v>
      </c>
      <c r="J33" s="134">
        <v>837640</v>
      </c>
      <c r="K33" s="134">
        <v>0</v>
      </c>
      <c r="L33" s="109">
        <v>0</v>
      </c>
    </row>
    <row r="34" spans="1:12" ht="28.5" customHeight="1">
      <c r="A34" s="59"/>
      <c r="B34" s="60"/>
      <c r="C34" s="105"/>
      <c r="D34" s="105"/>
      <c r="E34" s="105" t="s">
        <v>186</v>
      </c>
      <c r="F34" s="105"/>
      <c r="G34" s="106">
        <v>26665200</v>
      </c>
      <c r="H34" s="107">
        <v>0</v>
      </c>
      <c r="I34" s="107">
        <v>26665200</v>
      </c>
      <c r="J34" s="106">
        <v>26665200</v>
      </c>
      <c r="K34" s="106">
        <v>0</v>
      </c>
      <c r="L34" s="106">
        <v>0</v>
      </c>
    </row>
    <row r="35" spans="1:12" ht="28.5" customHeight="1">
      <c r="A35" s="59"/>
      <c r="B35" s="60"/>
      <c r="C35" s="108" t="s">
        <v>185</v>
      </c>
      <c r="D35" s="108" t="s">
        <v>200</v>
      </c>
      <c r="E35" s="108" t="s">
        <v>186</v>
      </c>
      <c r="F35" s="108" t="s">
        <v>202</v>
      </c>
      <c r="G35" s="134">
        <v>26665200</v>
      </c>
      <c r="H35" s="133">
        <v>0</v>
      </c>
      <c r="I35" s="133">
        <v>26665200</v>
      </c>
      <c r="J35" s="134">
        <v>26665200</v>
      </c>
      <c r="K35" s="134">
        <v>0</v>
      </c>
      <c r="L35" s="109">
        <v>0</v>
      </c>
    </row>
    <row r="36" spans="1:12" ht="28.5" customHeight="1">
      <c r="A36" s="59"/>
      <c r="B36" s="60"/>
      <c r="C36" s="105"/>
      <c r="D36" s="105"/>
      <c r="E36" s="105" t="s">
        <v>203</v>
      </c>
      <c r="F36" s="105"/>
      <c r="G36" s="106">
        <v>22175465.25</v>
      </c>
      <c r="H36" s="107">
        <v>12136465.25</v>
      </c>
      <c r="I36" s="107">
        <v>10039000</v>
      </c>
      <c r="J36" s="106">
        <v>22175465.25</v>
      </c>
      <c r="K36" s="106">
        <v>0</v>
      </c>
      <c r="L36" s="106">
        <v>0</v>
      </c>
    </row>
    <row r="37" spans="1:12" ht="28.5" customHeight="1">
      <c r="A37" s="59"/>
      <c r="B37" s="60"/>
      <c r="C37" s="108" t="s">
        <v>185</v>
      </c>
      <c r="D37" s="108" t="s">
        <v>200</v>
      </c>
      <c r="E37" s="108" t="s">
        <v>203</v>
      </c>
      <c r="F37" s="108" t="s">
        <v>204</v>
      </c>
      <c r="G37" s="134">
        <v>22175465.25</v>
      </c>
      <c r="H37" s="133">
        <v>12136465.25</v>
      </c>
      <c r="I37" s="133">
        <v>10039000</v>
      </c>
      <c r="J37" s="134">
        <v>22175465.25</v>
      </c>
      <c r="K37" s="134">
        <v>0</v>
      </c>
      <c r="L37" s="109">
        <v>0</v>
      </c>
    </row>
    <row r="38" spans="1:12" ht="28.5" customHeight="1">
      <c r="A38" s="59"/>
      <c r="B38" s="60"/>
      <c r="C38" s="105"/>
      <c r="D38" s="105"/>
      <c r="E38" s="105" t="s">
        <v>197</v>
      </c>
      <c r="F38" s="105"/>
      <c r="G38" s="106">
        <v>16463574.04</v>
      </c>
      <c r="H38" s="107">
        <v>13136581.04</v>
      </c>
      <c r="I38" s="107">
        <v>3326993</v>
      </c>
      <c r="J38" s="106">
        <v>16463574.04</v>
      </c>
      <c r="K38" s="106">
        <v>0</v>
      </c>
      <c r="L38" s="106">
        <v>0</v>
      </c>
    </row>
    <row r="39" spans="1:12" ht="28.5" customHeight="1">
      <c r="A39" s="59"/>
      <c r="B39" s="60"/>
      <c r="C39" s="108" t="s">
        <v>185</v>
      </c>
      <c r="D39" s="108" t="s">
        <v>200</v>
      </c>
      <c r="E39" s="108" t="s">
        <v>197</v>
      </c>
      <c r="F39" s="108" t="s">
        <v>205</v>
      </c>
      <c r="G39" s="134">
        <v>16463574.04</v>
      </c>
      <c r="H39" s="133">
        <v>13136581.04</v>
      </c>
      <c r="I39" s="133">
        <v>3326993</v>
      </c>
      <c r="J39" s="134">
        <v>16463574.04</v>
      </c>
      <c r="K39" s="134">
        <v>0</v>
      </c>
      <c r="L39" s="109">
        <v>0</v>
      </c>
    </row>
    <row r="40" spans="1:12" ht="28.5" customHeight="1">
      <c r="A40" s="59"/>
      <c r="B40" s="60"/>
      <c r="C40" s="105"/>
      <c r="D40" s="105"/>
      <c r="E40" s="105" t="s">
        <v>190</v>
      </c>
      <c r="F40" s="105"/>
      <c r="G40" s="106">
        <v>5224520</v>
      </c>
      <c r="H40" s="107">
        <v>0</v>
      </c>
      <c r="I40" s="107">
        <v>5224520</v>
      </c>
      <c r="J40" s="106">
        <v>5224520</v>
      </c>
      <c r="K40" s="106">
        <v>0</v>
      </c>
      <c r="L40" s="106">
        <v>0</v>
      </c>
    </row>
    <row r="41" spans="1:12" ht="28.5" customHeight="1">
      <c r="A41" s="59"/>
      <c r="B41" s="60"/>
      <c r="C41" s="108" t="s">
        <v>185</v>
      </c>
      <c r="D41" s="108" t="s">
        <v>200</v>
      </c>
      <c r="E41" s="108" t="s">
        <v>190</v>
      </c>
      <c r="F41" s="108" t="s">
        <v>206</v>
      </c>
      <c r="G41" s="134">
        <v>5224520</v>
      </c>
      <c r="H41" s="133">
        <v>0</v>
      </c>
      <c r="I41" s="133">
        <v>5224520</v>
      </c>
      <c r="J41" s="134">
        <v>5224520</v>
      </c>
      <c r="K41" s="134">
        <v>0</v>
      </c>
      <c r="L41" s="109">
        <v>0</v>
      </c>
    </row>
    <row r="42" spans="1:12" ht="28.5" customHeight="1">
      <c r="A42" s="59"/>
      <c r="B42" s="60"/>
      <c r="C42" s="105"/>
      <c r="D42" s="105"/>
      <c r="E42" s="105" t="s">
        <v>195</v>
      </c>
      <c r="F42" s="105"/>
      <c r="G42" s="106">
        <v>966620</v>
      </c>
      <c r="H42" s="107">
        <v>0</v>
      </c>
      <c r="I42" s="107">
        <v>966620</v>
      </c>
      <c r="J42" s="106">
        <v>966620</v>
      </c>
      <c r="K42" s="106">
        <v>0</v>
      </c>
      <c r="L42" s="106">
        <v>0</v>
      </c>
    </row>
    <row r="43" spans="1:12" ht="28.5" customHeight="1">
      <c r="A43" s="59"/>
      <c r="B43" s="60"/>
      <c r="C43" s="108" t="s">
        <v>185</v>
      </c>
      <c r="D43" s="108" t="s">
        <v>200</v>
      </c>
      <c r="E43" s="108" t="s">
        <v>195</v>
      </c>
      <c r="F43" s="108" t="s">
        <v>207</v>
      </c>
      <c r="G43" s="134">
        <v>966620</v>
      </c>
      <c r="H43" s="133">
        <v>0</v>
      </c>
      <c r="I43" s="133">
        <v>966620</v>
      </c>
      <c r="J43" s="134">
        <v>966620</v>
      </c>
      <c r="K43" s="134">
        <v>0</v>
      </c>
      <c r="L43" s="109">
        <v>0</v>
      </c>
    </row>
    <row r="44" spans="1:12" ht="28.5" customHeight="1">
      <c r="A44" s="59"/>
      <c r="B44" s="60"/>
      <c r="C44" s="105"/>
      <c r="D44" s="105" t="s">
        <v>208</v>
      </c>
      <c r="E44" s="105"/>
      <c r="F44" s="105"/>
      <c r="G44" s="106">
        <v>51408756.72</v>
      </c>
      <c r="H44" s="107">
        <v>0</v>
      </c>
      <c r="I44" s="107">
        <v>51408756.72</v>
      </c>
      <c r="J44" s="106">
        <v>51408756.72</v>
      </c>
      <c r="K44" s="106">
        <v>0</v>
      </c>
      <c r="L44" s="106">
        <v>0</v>
      </c>
    </row>
    <row r="45" spans="1:12" ht="28.5" customHeight="1">
      <c r="A45" s="59"/>
      <c r="B45" s="60"/>
      <c r="C45" s="105"/>
      <c r="D45" s="105"/>
      <c r="E45" s="105" t="s">
        <v>192</v>
      </c>
      <c r="F45" s="105"/>
      <c r="G45" s="106">
        <v>51408756.72</v>
      </c>
      <c r="H45" s="107">
        <v>0</v>
      </c>
      <c r="I45" s="107">
        <v>51408756.72</v>
      </c>
      <c r="J45" s="106">
        <v>51408756.72</v>
      </c>
      <c r="K45" s="106">
        <v>0</v>
      </c>
      <c r="L45" s="106">
        <v>0</v>
      </c>
    </row>
    <row r="46" spans="1:12" ht="28.5" customHeight="1">
      <c r="A46" s="59"/>
      <c r="B46" s="60"/>
      <c r="C46" s="108" t="s">
        <v>185</v>
      </c>
      <c r="D46" s="108" t="s">
        <v>208</v>
      </c>
      <c r="E46" s="108" t="s">
        <v>192</v>
      </c>
      <c r="F46" s="108" t="s">
        <v>209</v>
      </c>
      <c r="G46" s="134">
        <v>51408756.72</v>
      </c>
      <c r="H46" s="133">
        <v>0</v>
      </c>
      <c r="I46" s="133">
        <v>51408756.72</v>
      </c>
      <c r="J46" s="134">
        <v>51408756.72</v>
      </c>
      <c r="K46" s="134">
        <v>0</v>
      </c>
      <c r="L46" s="109">
        <v>0</v>
      </c>
    </row>
    <row r="47" spans="1:12" ht="28.5" customHeight="1">
      <c r="A47" s="59"/>
      <c r="B47" s="60"/>
      <c r="C47" s="105"/>
      <c r="D47" s="105" t="s">
        <v>210</v>
      </c>
      <c r="E47" s="105"/>
      <c r="F47" s="105"/>
      <c r="G47" s="106">
        <v>80570550.8</v>
      </c>
      <c r="H47" s="107">
        <v>0</v>
      </c>
      <c r="I47" s="107">
        <v>80570550.8</v>
      </c>
      <c r="J47" s="106">
        <v>80570550.8</v>
      </c>
      <c r="K47" s="106">
        <v>0</v>
      </c>
      <c r="L47" s="106">
        <v>0</v>
      </c>
    </row>
    <row r="48" spans="1:12" ht="28.5" customHeight="1">
      <c r="A48" s="59"/>
      <c r="B48" s="60"/>
      <c r="C48" s="105"/>
      <c r="D48" s="105"/>
      <c r="E48" s="105" t="s">
        <v>187</v>
      </c>
      <c r="F48" s="105"/>
      <c r="G48" s="106">
        <v>61687295.39</v>
      </c>
      <c r="H48" s="107">
        <v>0</v>
      </c>
      <c r="I48" s="107">
        <v>61687295.39</v>
      </c>
      <c r="J48" s="106">
        <v>61687295.39</v>
      </c>
      <c r="K48" s="106">
        <v>0</v>
      </c>
      <c r="L48" s="106">
        <v>0</v>
      </c>
    </row>
    <row r="49" spans="1:12" ht="28.5" customHeight="1">
      <c r="A49" s="59"/>
      <c r="B49" s="60"/>
      <c r="C49" s="108" t="s">
        <v>185</v>
      </c>
      <c r="D49" s="108" t="s">
        <v>210</v>
      </c>
      <c r="E49" s="108" t="s">
        <v>187</v>
      </c>
      <c r="F49" s="108" t="s">
        <v>211</v>
      </c>
      <c r="G49" s="134">
        <v>61687295.39</v>
      </c>
      <c r="H49" s="133">
        <v>0</v>
      </c>
      <c r="I49" s="133">
        <v>61687295.39</v>
      </c>
      <c r="J49" s="134">
        <v>61687295.39</v>
      </c>
      <c r="K49" s="134">
        <v>0</v>
      </c>
      <c r="L49" s="109">
        <v>0</v>
      </c>
    </row>
    <row r="50" spans="1:12" ht="28.5" customHeight="1">
      <c r="A50" s="59"/>
      <c r="B50" s="60"/>
      <c r="C50" s="105"/>
      <c r="D50" s="105"/>
      <c r="E50" s="105" t="s">
        <v>186</v>
      </c>
      <c r="F50" s="105"/>
      <c r="G50" s="106">
        <v>18883255.41</v>
      </c>
      <c r="H50" s="107">
        <v>0</v>
      </c>
      <c r="I50" s="107">
        <v>18883255.41</v>
      </c>
      <c r="J50" s="106">
        <v>18883255.41</v>
      </c>
      <c r="K50" s="106">
        <v>0</v>
      </c>
      <c r="L50" s="106">
        <v>0</v>
      </c>
    </row>
    <row r="51" spans="1:12" ht="28.5" customHeight="1">
      <c r="A51" s="59"/>
      <c r="B51" s="60"/>
      <c r="C51" s="108" t="s">
        <v>185</v>
      </c>
      <c r="D51" s="108" t="s">
        <v>210</v>
      </c>
      <c r="E51" s="108" t="s">
        <v>186</v>
      </c>
      <c r="F51" s="108" t="s">
        <v>212</v>
      </c>
      <c r="G51" s="134">
        <v>18883255.41</v>
      </c>
      <c r="H51" s="133">
        <v>0</v>
      </c>
      <c r="I51" s="133">
        <v>18883255.41</v>
      </c>
      <c r="J51" s="134">
        <v>18883255.41</v>
      </c>
      <c r="K51" s="134">
        <v>0</v>
      </c>
      <c r="L51" s="109">
        <v>0</v>
      </c>
    </row>
    <row r="52" spans="1:12" ht="28.5" customHeight="1">
      <c r="A52" s="59"/>
      <c r="B52" s="60"/>
      <c r="C52" s="105"/>
      <c r="D52" s="105" t="s">
        <v>213</v>
      </c>
      <c r="E52" s="105"/>
      <c r="F52" s="105"/>
      <c r="G52" s="106">
        <v>24779219.06</v>
      </c>
      <c r="H52" s="107">
        <v>2141080.06</v>
      </c>
      <c r="I52" s="107">
        <v>22638139</v>
      </c>
      <c r="J52" s="106">
        <v>24779219.06</v>
      </c>
      <c r="K52" s="106">
        <v>0</v>
      </c>
      <c r="L52" s="106">
        <v>0</v>
      </c>
    </row>
    <row r="53" spans="1:12" ht="28.5" customHeight="1">
      <c r="A53" s="59"/>
      <c r="B53" s="60"/>
      <c r="C53" s="105"/>
      <c r="D53" s="105"/>
      <c r="E53" s="105" t="s">
        <v>187</v>
      </c>
      <c r="F53" s="105"/>
      <c r="G53" s="106">
        <v>21536100</v>
      </c>
      <c r="H53" s="107">
        <v>0</v>
      </c>
      <c r="I53" s="107">
        <v>21536100</v>
      </c>
      <c r="J53" s="106">
        <v>21536100</v>
      </c>
      <c r="K53" s="106">
        <v>0</v>
      </c>
      <c r="L53" s="106">
        <v>0</v>
      </c>
    </row>
    <row r="54" spans="1:12" ht="28.5" customHeight="1">
      <c r="A54" s="59"/>
      <c r="B54" s="60"/>
      <c r="C54" s="108" t="s">
        <v>185</v>
      </c>
      <c r="D54" s="108" t="s">
        <v>213</v>
      </c>
      <c r="E54" s="108" t="s">
        <v>187</v>
      </c>
      <c r="F54" s="108" t="s">
        <v>214</v>
      </c>
      <c r="G54" s="134">
        <v>21536100</v>
      </c>
      <c r="H54" s="133">
        <v>0</v>
      </c>
      <c r="I54" s="133">
        <v>21536100</v>
      </c>
      <c r="J54" s="134">
        <v>21536100</v>
      </c>
      <c r="K54" s="134">
        <v>0</v>
      </c>
      <c r="L54" s="109">
        <v>0</v>
      </c>
    </row>
    <row r="55" spans="1:12" ht="28.5" customHeight="1">
      <c r="A55" s="59"/>
      <c r="B55" s="60"/>
      <c r="C55" s="105"/>
      <c r="D55" s="105"/>
      <c r="E55" s="105" t="s">
        <v>186</v>
      </c>
      <c r="F55" s="105"/>
      <c r="G55" s="106">
        <v>3243119.06</v>
      </c>
      <c r="H55" s="107">
        <v>2141080.06</v>
      </c>
      <c r="I55" s="107">
        <v>1102039</v>
      </c>
      <c r="J55" s="106">
        <v>3243119.06</v>
      </c>
      <c r="K55" s="106">
        <v>0</v>
      </c>
      <c r="L55" s="106">
        <v>0</v>
      </c>
    </row>
    <row r="56" spans="1:12" ht="28.5" customHeight="1">
      <c r="A56" s="59"/>
      <c r="B56" s="60"/>
      <c r="C56" s="108" t="s">
        <v>185</v>
      </c>
      <c r="D56" s="108" t="s">
        <v>213</v>
      </c>
      <c r="E56" s="108" t="s">
        <v>186</v>
      </c>
      <c r="F56" s="108" t="s">
        <v>215</v>
      </c>
      <c r="G56" s="134">
        <v>3243119.06</v>
      </c>
      <c r="H56" s="133">
        <v>2141080.06</v>
      </c>
      <c r="I56" s="133">
        <v>1102039</v>
      </c>
      <c r="J56" s="134">
        <v>3243119.06</v>
      </c>
      <c r="K56" s="134">
        <v>0</v>
      </c>
      <c r="L56" s="109">
        <v>0</v>
      </c>
    </row>
    <row r="57" spans="1:12" ht="28.5" customHeight="1">
      <c r="A57" s="59"/>
      <c r="B57" s="60"/>
      <c r="C57" s="105"/>
      <c r="D57" s="105" t="s">
        <v>216</v>
      </c>
      <c r="E57" s="105"/>
      <c r="F57" s="105"/>
      <c r="G57" s="106">
        <v>14299347.25</v>
      </c>
      <c r="H57" s="107">
        <v>0</v>
      </c>
      <c r="I57" s="107">
        <v>14299347.25</v>
      </c>
      <c r="J57" s="106">
        <v>14299347.25</v>
      </c>
      <c r="K57" s="106">
        <v>0</v>
      </c>
      <c r="L57" s="106">
        <v>0</v>
      </c>
    </row>
    <row r="58" spans="1:12" ht="28.5" customHeight="1">
      <c r="A58" s="59"/>
      <c r="B58" s="60"/>
      <c r="C58" s="105"/>
      <c r="D58" s="105"/>
      <c r="E58" s="105" t="s">
        <v>187</v>
      </c>
      <c r="F58" s="105"/>
      <c r="G58" s="106">
        <v>3050166.65</v>
      </c>
      <c r="H58" s="107">
        <v>0</v>
      </c>
      <c r="I58" s="107">
        <v>3050166.65</v>
      </c>
      <c r="J58" s="106">
        <v>3050166.65</v>
      </c>
      <c r="K58" s="106">
        <v>0</v>
      </c>
      <c r="L58" s="106">
        <v>0</v>
      </c>
    </row>
    <row r="59" spans="1:12" ht="28.5" customHeight="1">
      <c r="A59" s="59"/>
      <c r="B59" s="60"/>
      <c r="C59" s="108" t="s">
        <v>185</v>
      </c>
      <c r="D59" s="108" t="s">
        <v>216</v>
      </c>
      <c r="E59" s="108" t="s">
        <v>187</v>
      </c>
      <c r="F59" s="108" t="s">
        <v>217</v>
      </c>
      <c r="G59" s="134">
        <v>3050166.65</v>
      </c>
      <c r="H59" s="133">
        <v>0</v>
      </c>
      <c r="I59" s="133">
        <v>3050166.65</v>
      </c>
      <c r="J59" s="134">
        <v>3050166.65</v>
      </c>
      <c r="K59" s="134">
        <v>0</v>
      </c>
      <c r="L59" s="109">
        <v>0</v>
      </c>
    </row>
    <row r="60" spans="1:12" ht="28.5" customHeight="1">
      <c r="A60" s="59"/>
      <c r="B60" s="60"/>
      <c r="C60" s="105"/>
      <c r="D60" s="105"/>
      <c r="E60" s="105" t="s">
        <v>186</v>
      </c>
      <c r="F60" s="105"/>
      <c r="G60" s="106">
        <v>11249180.6</v>
      </c>
      <c r="H60" s="107">
        <v>0</v>
      </c>
      <c r="I60" s="107">
        <v>11249180.6</v>
      </c>
      <c r="J60" s="106">
        <v>11249180.6</v>
      </c>
      <c r="K60" s="106">
        <v>0</v>
      </c>
      <c r="L60" s="106">
        <v>0</v>
      </c>
    </row>
    <row r="61" spans="1:12" ht="28.5" customHeight="1">
      <c r="A61" s="59"/>
      <c r="B61" s="60"/>
      <c r="C61" s="108" t="s">
        <v>185</v>
      </c>
      <c r="D61" s="108" t="s">
        <v>216</v>
      </c>
      <c r="E61" s="108" t="s">
        <v>186</v>
      </c>
      <c r="F61" s="108" t="s">
        <v>218</v>
      </c>
      <c r="G61" s="134">
        <v>11249180.6</v>
      </c>
      <c r="H61" s="133">
        <v>0</v>
      </c>
      <c r="I61" s="133">
        <v>11249180.6</v>
      </c>
      <c r="J61" s="134">
        <v>11249180.6</v>
      </c>
      <c r="K61" s="134">
        <v>0</v>
      </c>
      <c r="L61" s="109">
        <v>0</v>
      </c>
    </row>
    <row r="62" spans="1:12" ht="28.5" customHeight="1">
      <c r="A62" s="59"/>
      <c r="B62" s="60"/>
      <c r="C62" s="105"/>
      <c r="D62" s="105" t="s">
        <v>219</v>
      </c>
      <c r="E62" s="105"/>
      <c r="F62" s="105"/>
      <c r="G62" s="106">
        <v>7053000</v>
      </c>
      <c r="H62" s="107">
        <v>0</v>
      </c>
      <c r="I62" s="107">
        <v>7053000</v>
      </c>
      <c r="J62" s="106">
        <v>7053000</v>
      </c>
      <c r="K62" s="106">
        <v>0</v>
      </c>
      <c r="L62" s="106">
        <v>0</v>
      </c>
    </row>
    <row r="63" spans="1:12" ht="28.5" customHeight="1">
      <c r="A63" s="59"/>
      <c r="B63" s="60"/>
      <c r="C63" s="105"/>
      <c r="D63" s="105"/>
      <c r="E63" s="105" t="s">
        <v>187</v>
      </c>
      <c r="F63" s="105"/>
      <c r="G63" s="106">
        <v>7053000</v>
      </c>
      <c r="H63" s="107">
        <v>0</v>
      </c>
      <c r="I63" s="107">
        <v>7053000</v>
      </c>
      <c r="J63" s="106">
        <v>7053000</v>
      </c>
      <c r="K63" s="106">
        <v>0</v>
      </c>
      <c r="L63" s="106">
        <v>0</v>
      </c>
    </row>
    <row r="64" spans="1:12" ht="28.5" customHeight="1">
      <c r="A64" s="59"/>
      <c r="B64" s="60"/>
      <c r="C64" s="108" t="s">
        <v>185</v>
      </c>
      <c r="D64" s="108" t="s">
        <v>219</v>
      </c>
      <c r="E64" s="108" t="s">
        <v>187</v>
      </c>
      <c r="F64" s="108" t="s">
        <v>220</v>
      </c>
      <c r="G64" s="134">
        <v>7053000</v>
      </c>
      <c r="H64" s="133">
        <v>0</v>
      </c>
      <c r="I64" s="133">
        <v>7053000</v>
      </c>
      <c r="J64" s="134">
        <v>7053000</v>
      </c>
      <c r="K64" s="134">
        <v>0</v>
      </c>
      <c r="L64" s="109">
        <v>0</v>
      </c>
    </row>
    <row r="65" spans="1:12" ht="28.5" customHeight="1">
      <c r="A65" s="59"/>
      <c r="B65" s="60"/>
      <c r="C65" s="105"/>
      <c r="D65" s="105" t="s">
        <v>195</v>
      </c>
      <c r="E65" s="105"/>
      <c r="F65" s="105"/>
      <c r="G65" s="106">
        <v>7952138.88</v>
      </c>
      <c r="H65" s="107">
        <v>0</v>
      </c>
      <c r="I65" s="107">
        <v>7952138.88</v>
      </c>
      <c r="J65" s="106">
        <v>7952138.88</v>
      </c>
      <c r="K65" s="106">
        <v>0</v>
      </c>
      <c r="L65" s="106">
        <v>0</v>
      </c>
    </row>
    <row r="66" spans="1:12" ht="28.5" customHeight="1">
      <c r="A66" s="59"/>
      <c r="B66" s="60"/>
      <c r="C66" s="105"/>
      <c r="D66" s="105"/>
      <c r="E66" s="105" t="s">
        <v>187</v>
      </c>
      <c r="F66" s="105"/>
      <c r="G66" s="106">
        <v>7952138.88</v>
      </c>
      <c r="H66" s="107">
        <v>0</v>
      </c>
      <c r="I66" s="107">
        <v>7952138.88</v>
      </c>
      <c r="J66" s="106">
        <v>7952138.88</v>
      </c>
      <c r="K66" s="106">
        <v>0</v>
      </c>
      <c r="L66" s="106">
        <v>0</v>
      </c>
    </row>
    <row r="67" spans="1:12" ht="28.5" customHeight="1">
      <c r="A67" s="59"/>
      <c r="B67" s="60"/>
      <c r="C67" s="108" t="s">
        <v>185</v>
      </c>
      <c r="D67" s="108" t="s">
        <v>195</v>
      </c>
      <c r="E67" s="108" t="s">
        <v>187</v>
      </c>
      <c r="F67" s="108" t="s">
        <v>221</v>
      </c>
      <c r="G67" s="134">
        <v>7952138.88</v>
      </c>
      <c r="H67" s="133">
        <v>0</v>
      </c>
      <c r="I67" s="133">
        <v>7952138.88</v>
      </c>
      <c r="J67" s="134">
        <v>7952138.88</v>
      </c>
      <c r="K67" s="134">
        <v>0</v>
      </c>
      <c r="L67" s="109">
        <v>0</v>
      </c>
    </row>
    <row r="68" spans="1:12" ht="28.5" customHeight="1">
      <c r="A68" s="59"/>
      <c r="B68" s="60"/>
      <c r="C68" s="105" t="s">
        <v>222</v>
      </c>
      <c r="D68" s="105"/>
      <c r="E68" s="105"/>
      <c r="F68" s="105"/>
      <c r="G68" s="106">
        <v>13300000</v>
      </c>
      <c r="H68" s="107">
        <v>0</v>
      </c>
      <c r="I68" s="107">
        <v>13300000</v>
      </c>
      <c r="J68" s="106">
        <v>13300000</v>
      </c>
      <c r="K68" s="106">
        <v>0</v>
      </c>
      <c r="L68" s="106">
        <v>0</v>
      </c>
    </row>
    <row r="69" spans="1:12" ht="28.5" customHeight="1">
      <c r="A69" s="59"/>
      <c r="B69" s="60"/>
      <c r="C69" s="105"/>
      <c r="D69" s="105" t="s">
        <v>223</v>
      </c>
      <c r="E69" s="105"/>
      <c r="F69" s="105"/>
      <c r="G69" s="106">
        <v>13300000</v>
      </c>
      <c r="H69" s="107">
        <v>0</v>
      </c>
      <c r="I69" s="107">
        <v>13300000</v>
      </c>
      <c r="J69" s="106">
        <v>13300000</v>
      </c>
      <c r="K69" s="106">
        <v>0</v>
      </c>
      <c r="L69" s="106">
        <v>0</v>
      </c>
    </row>
    <row r="70" spans="1:12" ht="28.5" customHeight="1">
      <c r="A70" s="59"/>
      <c r="B70" s="60"/>
      <c r="C70" s="105"/>
      <c r="D70" s="105"/>
      <c r="E70" s="105" t="s">
        <v>187</v>
      </c>
      <c r="F70" s="105"/>
      <c r="G70" s="106">
        <v>12000000</v>
      </c>
      <c r="H70" s="107">
        <v>0</v>
      </c>
      <c r="I70" s="107">
        <v>12000000</v>
      </c>
      <c r="J70" s="106">
        <v>12000000</v>
      </c>
      <c r="K70" s="106">
        <v>0</v>
      </c>
      <c r="L70" s="106">
        <v>0</v>
      </c>
    </row>
    <row r="71" spans="1:12" ht="28.5" customHeight="1">
      <c r="A71" s="59"/>
      <c r="B71" s="60"/>
      <c r="C71" s="108" t="s">
        <v>222</v>
      </c>
      <c r="D71" s="108" t="s">
        <v>223</v>
      </c>
      <c r="E71" s="108" t="s">
        <v>187</v>
      </c>
      <c r="F71" s="108" t="s">
        <v>224</v>
      </c>
      <c r="G71" s="134">
        <v>12000000</v>
      </c>
      <c r="H71" s="133">
        <v>0</v>
      </c>
      <c r="I71" s="133">
        <v>12000000</v>
      </c>
      <c r="J71" s="134">
        <v>12000000</v>
      </c>
      <c r="K71" s="134">
        <v>0</v>
      </c>
      <c r="L71" s="109">
        <v>0</v>
      </c>
    </row>
    <row r="72" spans="1:12" ht="28.5" customHeight="1">
      <c r="A72" s="59"/>
      <c r="B72" s="60"/>
      <c r="C72" s="105"/>
      <c r="D72" s="105"/>
      <c r="E72" s="105" t="s">
        <v>195</v>
      </c>
      <c r="F72" s="105"/>
      <c r="G72" s="106">
        <v>1300000</v>
      </c>
      <c r="H72" s="107">
        <v>0</v>
      </c>
      <c r="I72" s="107">
        <v>1300000</v>
      </c>
      <c r="J72" s="106">
        <v>1300000</v>
      </c>
      <c r="K72" s="106">
        <v>0</v>
      </c>
      <c r="L72" s="106">
        <v>0</v>
      </c>
    </row>
    <row r="73" spans="1:12" ht="28.5" customHeight="1">
      <c r="A73" s="59"/>
      <c r="B73" s="60"/>
      <c r="C73" s="108" t="s">
        <v>222</v>
      </c>
      <c r="D73" s="108" t="s">
        <v>223</v>
      </c>
      <c r="E73" s="108" t="s">
        <v>195</v>
      </c>
      <c r="F73" s="108" t="s">
        <v>225</v>
      </c>
      <c r="G73" s="134">
        <v>1300000</v>
      </c>
      <c r="H73" s="133">
        <v>0</v>
      </c>
      <c r="I73" s="133">
        <v>1300000</v>
      </c>
      <c r="J73" s="134">
        <v>1300000</v>
      </c>
      <c r="K73" s="134">
        <v>0</v>
      </c>
      <c r="L73" s="109">
        <v>0</v>
      </c>
    </row>
    <row r="74" spans="1:12" ht="28.5" customHeight="1">
      <c r="A74" s="59"/>
      <c r="B74" s="60"/>
      <c r="C74" s="105" t="s">
        <v>226</v>
      </c>
      <c r="D74" s="105"/>
      <c r="E74" s="105"/>
      <c r="F74" s="105"/>
      <c r="G74" s="106">
        <v>12150000</v>
      </c>
      <c r="H74" s="107">
        <v>0</v>
      </c>
      <c r="I74" s="107">
        <v>12150000</v>
      </c>
      <c r="J74" s="106">
        <v>0</v>
      </c>
      <c r="K74" s="106">
        <v>12150000</v>
      </c>
      <c r="L74" s="106">
        <v>0</v>
      </c>
    </row>
    <row r="75" spans="1:12" ht="28.5" customHeight="1">
      <c r="A75" s="59"/>
      <c r="B75" s="60"/>
      <c r="C75" s="105"/>
      <c r="D75" s="105" t="s">
        <v>182</v>
      </c>
      <c r="E75" s="105"/>
      <c r="F75" s="105"/>
      <c r="G75" s="106">
        <v>650000</v>
      </c>
      <c r="H75" s="107">
        <v>0</v>
      </c>
      <c r="I75" s="107">
        <v>650000</v>
      </c>
      <c r="J75" s="106">
        <v>0</v>
      </c>
      <c r="K75" s="106">
        <v>650000</v>
      </c>
      <c r="L75" s="106">
        <v>0</v>
      </c>
    </row>
    <row r="76" spans="1:12" ht="28.5" customHeight="1">
      <c r="A76" s="59"/>
      <c r="B76" s="60"/>
      <c r="C76" s="105"/>
      <c r="D76" s="105"/>
      <c r="E76" s="105" t="s">
        <v>203</v>
      </c>
      <c r="F76" s="105"/>
      <c r="G76" s="106">
        <v>650000</v>
      </c>
      <c r="H76" s="107">
        <v>0</v>
      </c>
      <c r="I76" s="107">
        <v>650000</v>
      </c>
      <c r="J76" s="106">
        <v>0</v>
      </c>
      <c r="K76" s="106">
        <v>650000</v>
      </c>
      <c r="L76" s="106">
        <v>0</v>
      </c>
    </row>
    <row r="77" spans="1:12" ht="28.5" customHeight="1">
      <c r="A77" s="59"/>
      <c r="B77" s="60"/>
      <c r="C77" s="108" t="s">
        <v>226</v>
      </c>
      <c r="D77" s="108" t="s">
        <v>182</v>
      </c>
      <c r="E77" s="108" t="s">
        <v>203</v>
      </c>
      <c r="F77" s="108" t="s">
        <v>227</v>
      </c>
      <c r="G77" s="134">
        <v>650000</v>
      </c>
      <c r="H77" s="133">
        <v>0</v>
      </c>
      <c r="I77" s="133">
        <v>650000</v>
      </c>
      <c r="J77" s="134">
        <v>0</v>
      </c>
      <c r="K77" s="134">
        <v>650000</v>
      </c>
      <c r="L77" s="109">
        <v>0</v>
      </c>
    </row>
    <row r="78" spans="1:12" ht="28.5" customHeight="1">
      <c r="A78" s="59"/>
      <c r="B78" s="60"/>
      <c r="C78" s="105"/>
      <c r="D78" s="105" t="s">
        <v>228</v>
      </c>
      <c r="E78" s="105"/>
      <c r="F78" s="105"/>
      <c r="G78" s="106">
        <v>11500000</v>
      </c>
      <c r="H78" s="107">
        <v>0</v>
      </c>
      <c r="I78" s="107">
        <v>11500000</v>
      </c>
      <c r="J78" s="106">
        <v>0</v>
      </c>
      <c r="K78" s="106">
        <v>11500000</v>
      </c>
      <c r="L78" s="106">
        <v>0</v>
      </c>
    </row>
    <row r="79" spans="1:12" ht="28.5" customHeight="1">
      <c r="A79" s="59"/>
      <c r="B79" s="60"/>
      <c r="C79" s="105"/>
      <c r="D79" s="105"/>
      <c r="E79" s="105" t="s">
        <v>186</v>
      </c>
      <c r="F79" s="105"/>
      <c r="G79" s="106">
        <v>11500000</v>
      </c>
      <c r="H79" s="107">
        <v>0</v>
      </c>
      <c r="I79" s="107">
        <v>11500000</v>
      </c>
      <c r="J79" s="106">
        <v>0</v>
      </c>
      <c r="K79" s="106">
        <v>11500000</v>
      </c>
      <c r="L79" s="106">
        <v>0</v>
      </c>
    </row>
    <row r="80" spans="1:12" ht="28.5" customHeight="1">
      <c r="A80" s="59"/>
      <c r="B80" s="60"/>
      <c r="C80" s="108" t="s">
        <v>226</v>
      </c>
      <c r="D80" s="108" t="s">
        <v>228</v>
      </c>
      <c r="E80" s="108" t="s">
        <v>186</v>
      </c>
      <c r="F80" s="108" t="s">
        <v>229</v>
      </c>
      <c r="G80" s="134">
        <v>11500000</v>
      </c>
      <c r="H80" s="133">
        <v>0</v>
      </c>
      <c r="I80" s="133">
        <v>11500000</v>
      </c>
      <c r="J80" s="134">
        <v>0</v>
      </c>
      <c r="K80" s="134">
        <v>11500000</v>
      </c>
      <c r="L80" s="109">
        <v>0</v>
      </c>
    </row>
  </sheetData>
  <sheetProtection/>
  <mergeCells count="10">
    <mergeCell ref="A2:L2"/>
    <mergeCell ref="A4:B4"/>
    <mergeCell ref="C4:L4"/>
    <mergeCell ref="C5:E5"/>
    <mergeCell ref="H5:I5"/>
    <mergeCell ref="J5:L5"/>
    <mergeCell ref="A5:A6"/>
    <mergeCell ref="B5:B6"/>
    <mergeCell ref="F5:F6"/>
    <mergeCell ref="G5:G6"/>
  </mergeCells>
  <printOptions/>
  <pageMargins left="0.75" right="0.75" top="0.98" bottom="0.98" header="0.5" footer="0.5"/>
  <pageSetup fitToHeight="1" fitToWidth="1" horizontalDpi="600" verticalDpi="600" orientation="landscape" paperSize="10" scale="80"/>
</worksheet>
</file>

<file path=xl/worksheets/sheet5.xml><?xml version="1.0" encoding="utf-8"?>
<worksheet xmlns="http://schemas.openxmlformats.org/spreadsheetml/2006/main" xmlns:r="http://schemas.openxmlformats.org/officeDocument/2006/relationships">
  <sheetPr>
    <pageSetUpPr fitToPage="1"/>
  </sheetPr>
  <dimension ref="A1:L72"/>
  <sheetViews>
    <sheetView zoomScalePageLayoutView="0" workbookViewId="0" topLeftCell="A1">
      <selection activeCell="D83" sqref="D83"/>
    </sheetView>
  </sheetViews>
  <sheetFormatPr defaultColWidth="9.00390625" defaultRowHeight="28.5" customHeight="1"/>
  <cols>
    <col min="1" max="3" width="6.25390625" style="2" customWidth="1"/>
    <col min="4" max="4" width="31.00390625" style="2" customWidth="1"/>
    <col min="5" max="5" width="21.125" style="2" customWidth="1"/>
    <col min="6" max="6" width="19.25390625" style="2" customWidth="1"/>
    <col min="7" max="7" width="18.50390625" style="2" customWidth="1"/>
    <col min="8" max="9" width="10.25390625" style="2" customWidth="1"/>
    <col min="10" max="10" width="13.375" style="29" customWidth="1"/>
    <col min="11" max="11" width="16.00390625" style="29" customWidth="1"/>
    <col min="12" max="12" width="16.00390625" style="2" customWidth="1"/>
    <col min="13" max="16384" width="9.00390625" style="2" customWidth="1"/>
  </cols>
  <sheetData>
    <row r="1" spans="1:10" ht="28.5" customHeight="1">
      <c r="A1" s="164" t="s">
        <v>69</v>
      </c>
      <c r="B1" s="164"/>
      <c r="C1" s="164"/>
      <c r="D1" s="30"/>
      <c r="E1" s="30"/>
      <c r="F1" s="30"/>
      <c r="G1" s="30"/>
      <c r="H1" s="30"/>
      <c r="I1" s="38"/>
      <c r="J1" s="29" t="s">
        <v>1</v>
      </c>
    </row>
    <row r="2" spans="1:12" ht="28.5" customHeight="1">
      <c r="A2" s="165" t="s">
        <v>272</v>
      </c>
      <c r="B2" s="166"/>
      <c r="C2" s="166"/>
      <c r="D2" s="166"/>
      <c r="E2" s="166"/>
      <c r="F2" s="166"/>
      <c r="G2" s="166"/>
      <c r="H2" s="31"/>
      <c r="I2" s="31"/>
      <c r="J2" s="31"/>
      <c r="K2" s="31"/>
      <c r="L2" s="31"/>
    </row>
    <row r="3" spans="3:11" ht="28.5" customHeight="1">
      <c r="C3" s="30"/>
      <c r="D3" s="32"/>
      <c r="E3" s="32"/>
      <c r="F3" s="32"/>
      <c r="G3" s="4" t="s">
        <v>2</v>
      </c>
      <c r="H3" s="33"/>
      <c r="K3" s="39"/>
    </row>
    <row r="4" spans="1:11" s="28" customFormat="1" ht="28.5" customHeight="1">
      <c r="A4" s="167" t="s">
        <v>51</v>
      </c>
      <c r="B4" s="167"/>
      <c r="C4" s="167"/>
      <c r="D4" s="168" t="s">
        <v>52</v>
      </c>
      <c r="E4" s="167" t="s">
        <v>53</v>
      </c>
      <c r="F4" s="168" t="s">
        <v>54</v>
      </c>
      <c r="G4" s="168"/>
      <c r="J4" s="40"/>
      <c r="K4" s="40"/>
    </row>
    <row r="5" spans="1:7" ht="28.5" customHeight="1">
      <c r="A5" s="34" t="s">
        <v>56</v>
      </c>
      <c r="B5" s="34" t="s">
        <v>57</v>
      </c>
      <c r="C5" s="34" t="s">
        <v>58</v>
      </c>
      <c r="D5" s="168"/>
      <c r="E5" s="167"/>
      <c r="F5" s="35" t="s">
        <v>59</v>
      </c>
      <c r="G5" s="34" t="s">
        <v>60</v>
      </c>
    </row>
    <row r="6" spans="1:7" ht="28.5" customHeight="1">
      <c r="A6" s="105" t="s">
        <v>70</v>
      </c>
      <c r="B6" s="105" t="s">
        <v>232</v>
      </c>
      <c r="C6" s="105" t="s">
        <v>232</v>
      </c>
      <c r="D6" s="105" t="s">
        <v>232</v>
      </c>
      <c r="E6" s="106">
        <v>284941621.62</v>
      </c>
      <c r="F6" s="107">
        <v>38354008.97</v>
      </c>
      <c r="G6" s="107">
        <v>246587612.65</v>
      </c>
    </row>
    <row r="7" spans="1:7" ht="28.5" customHeight="1">
      <c r="A7" s="105" t="s">
        <v>181</v>
      </c>
      <c r="B7" s="105"/>
      <c r="C7" s="105"/>
      <c r="D7" s="105"/>
      <c r="E7" s="106">
        <v>344000</v>
      </c>
      <c r="F7" s="107">
        <v>0</v>
      </c>
      <c r="G7" s="107">
        <v>344000</v>
      </c>
    </row>
    <row r="8" spans="1:7" ht="28.5" customHeight="1">
      <c r="A8" s="105"/>
      <c r="B8" s="105" t="s">
        <v>233</v>
      </c>
      <c r="C8" s="105"/>
      <c r="D8" s="105"/>
      <c r="E8" s="106">
        <v>344000</v>
      </c>
      <c r="F8" s="107">
        <v>0</v>
      </c>
      <c r="G8" s="107">
        <v>344000</v>
      </c>
    </row>
    <row r="9" spans="1:7" ht="28.5" customHeight="1">
      <c r="A9" s="105"/>
      <c r="B9" s="105"/>
      <c r="C9" s="105" t="s">
        <v>234</v>
      </c>
      <c r="D9" s="105"/>
      <c r="E9" s="106">
        <v>344000</v>
      </c>
      <c r="F9" s="107">
        <v>0</v>
      </c>
      <c r="G9" s="107">
        <v>344000</v>
      </c>
    </row>
    <row r="10" spans="1:7" ht="28.5" customHeight="1">
      <c r="A10" s="108" t="s">
        <v>235</v>
      </c>
      <c r="B10" s="108" t="s">
        <v>236</v>
      </c>
      <c r="C10" s="108" t="s">
        <v>237</v>
      </c>
      <c r="D10" s="108" t="s">
        <v>184</v>
      </c>
      <c r="E10" s="134">
        <v>344000</v>
      </c>
      <c r="F10" s="133">
        <v>0</v>
      </c>
      <c r="G10" s="133">
        <v>344000</v>
      </c>
    </row>
    <row r="11" spans="1:7" ht="28.5" customHeight="1">
      <c r="A11" s="105" t="s">
        <v>185</v>
      </c>
      <c r="B11" s="105"/>
      <c r="C11" s="105"/>
      <c r="D11" s="105"/>
      <c r="E11" s="106">
        <v>271297621.62</v>
      </c>
      <c r="F11" s="107">
        <v>38354008.97</v>
      </c>
      <c r="G11" s="107">
        <v>232943612.65</v>
      </c>
    </row>
    <row r="12" spans="1:7" ht="28.5" customHeight="1">
      <c r="A12" s="105"/>
      <c r="B12" s="105" t="s">
        <v>238</v>
      </c>
      <c r="C12" s="105"/>
      <c r="D12" s="105"/>
      <c r="E12" s="106">
        <v>12088456.42</v>
      </c>
      <c r="F12" s="107">
        <v>10126749.42</v>
      </c>
      <c r="G12" s="107">
        <v>1961707</v>
      </c>
    </row>
    <row r="13" spans="1:7" ht="28.5" customHeight="1">
      <c r="A13" s="105"/>
      <c r="B13" s="105"/>
      <c r="C13" s="105" t="s">
        <v>239</v>
      </c>
      <c r="D13" s="105"/>
      <c r="E13" s="106">
        <v>10126749.42</v>
      </c>
      <c r="F13" s="107">
        <v>10126749.42</v>
      </c>
      <c r="G13" s="107">
        <v>0</v>
      </c>
    </row>
    <row r="14" spans="1:7" ht="28.5" customHeight="1">
      <c r="A14" s="108" t="s">
        <v>240</v>
      </c>
      <c r="B14" s="108" t="s">
        <v>241</v>
      </c>
      <c r="C14" s="108" t="s">
        <v>242</v>
      </c>
      <c r="D14" s="108" t="s">
        <v>188</v>
      </c>
      <c r="E14" s="134">
        <v>10126749.42</v>
      </c>
      <c r="F14" s="133">
        <v>10126749.42</v>
      </c>
      <c r="G14" s="133">
        <v>0</v>
      </c>
    </row>
    <row r="15" spans="1:7" ht="28.5" customHeight="1">
      <c r="A15" s="105"/>
      <c r="B15" s="105"/>
      <c r="C15" s="105" t="s">
        <v>243</v>
      </c>
      <c r="D15" s="105"/>
      <c r="E15" s="106">
        <v>625027</v>
      </c>
      <c r="F15" s="107">
        <v>0</v>
      </c>
      <c r="G15" s="107">
        <v>625027</v>
      </c>
    </row>
    <row r="16" spans="1:7" ht="28.5" customHeight="1">
      <c r="A16" s="108" t="s">
        <v>240</v>
      </c>
      <c r="B16" s="108" t="s">
        <v>241</v>
      </c>
      <c r="C16" s="108" t="s">
        <v>241</v>
      </c>
      <c r="D16" s="108" t="s">
        <v>189</v>
      </c>
      <c r="E16" s="134">
        <v>625027</v>
      </c>
      <c r="F16" s="133">
        <v>0</v>
      </c>
      <c r="G16" s="133">
        <v>625027</v>
      </c>
    </row>
    <row r="17" spans="1:7" ht="28.5" customHeight="1">
      <c r="A17" s="105"/>
      <c r="B17" s="105"/>
      <c r="C17" s="105" t="s">
        <v>244</v>
      </c>
      <c r="D17" s="105"/>
      <c r="E17" s="106">
        <v>191500</v>
      </c>
      <c r="F17" s="107">
        <v>0</v>
      </c>
      <c r="G17" s="107">
        <v>191500</v>
      </c>
    </row>
    <row r="18" spans="1:7" ht="28.5" customHeight="1">
      <c r="A18" s="108" t="s">
        <v>240</v>
      </c>
      <c r="B18" s="108" t="s">
        <v>241</v>
      </c>
      <c r="C18" s="108" t="s">
        <v>245</v>
      </c>
      <c r="D18" s="108" t="s">
        <v>191</v>
      </c>
      <c r="E18" s="134">
        <v>191500</v>
      </c>
      <c r="F18" s="133">
        <v>0</v>
      </c>
      <c r="G18" s="133">
        <v>191500</v>
      </c>
    </row>
    <row r="19" spans="1:7" ht="28.5" customHeight="1">
      <c r="A19" s="105"/>
      <c r="B19" s="105"/>
      <c r="C19" s="105" t="s">
        <v>246</v>
      </c>
      <c r="D19" s="105"/>
      <c r="E19" s="106">
        <v>26500</v>
      </c>
      <c r="F19" s="107">
        <v>0</v>
      </c>
      <c r="G19" s="107">
        <v>26500</v>
      </c>
    </row>
    <row r="20" spans="1:7" ht="28.5" customHeight="1">
      <c r="A20" s="108" t="s">
        <v>240</v>
      </c>
      <c r="B20" s="108" t="s">
        <v>241</v>
      </c>
      <c r="C20" s="108" t="s">
        <v>247</v>
      </c>
      <c r="D20" s="108" t="s">
        <v>193</v>
      </c>
      <c r="E20" s="134">
        <v>26500</v>
      </c>
      <c r="F20" s="133">
        <v>0</v>
      </c>
      <c r="G20" s="133">
        <v>26500</v>
      </c>
    </row>
    <row r="21" spans="1:7" ht="28.5" customHeight="1">
      <c r="A21" s="105"/>
      <c r="B21" s="105"/>
      <c r="C21" s="105" t="s">
        <v>248</v>
      </c>
      <c r="D21" s="105"/>
      <c r="E21" s="106">
        <v>790000</v>
      </c>
      <c r="F21" s="107">
        <v>0</v>
      </c>
      <c r="G21" s="107">
        <v>790000</v>
      </c>
    </row>
    <row r="22" spans="1:7" ht="28.5" customHeight="1">
      <c r="A22" s="108" t="s">
        <v>240</v>
      </c>
      <c r="B22" s="108" t="s">
        <v>241</v>
      </c>
      <c r="C22" s="108" t="s">
        <v>236</v>
      </c>
      <c r="D22" s="108" t="s">
        <v>194</v>
      </c>
      <c r="E22" s="134">
        <v>790000</v>
      </c>
      <c r="F22" s="133">
        <v>0</v>
      </c>
      <c r="G22" s="133">
        <v>790000</v>
      </c>
    </row>
    <row r="23" spans="1:7" ht="28.5" customHeight="1">
      <c r="A23" s="105"/>
      <c r="B23" s="105"/>
      <c r="C23" s="105" t="s">
        <v>249</v>
      </c>
      <c r="D23" s="105"/>
      <c r="E23" s="106">
        <v>328680</v>
      </c>
      <c r="F23" s="107">
        <v>0</v>
      </c>
      <c r="G23" s="107">
        <v>328680</v>
      </c>
    </row>
    <row r="24" spans="1:7" ht="28.5" customHeight="1">
      <c r="A24" s="108" t="s">
        <v>240</v>
      </c>
      <c r="B24" s="108" t="s">
        <v>241</v>
      </c>
      <c r="C24" s="108" t="s">
        <v>250</v>
      </c>
      <c r="D24" s="108" t="s">
        <v>196</v>
      </c>
      <c r="E24" s="134">
        <v>328680</v>
      </c>
      <c r="F24" s="133">
        <v>0</v>
      </c>
      <c r="G24" s="133">
        <v>328680</v>
      </c>
    </row>
    <row r="25" spans="1:7" ht="28.5" customHeight="1">
      <c r="A25" s="105"/>
      <c r="B25" s="105" t="s">
        <v>251</v>
      </c>
      <c r="C25" s="105"/>
      <c r="D25" s="105"/>
      <c r="E25" s="106">
        <v>813133.2</v>
      </c>
      <c r="F25" s="107">
        <v>813133.2</v>
      </c>
      <c r="G25" s="107">
        <v>0</v>
      </c>
    </row>
    <row r="26" spans="1:7" ht="28.5" customHeight="1">
      <c r="A26" s="105"/>
      <c r="B26" s="105"/>
      <c r="C26" s="105" t="s">
        <v>239</v>
      </c>
      <c r="D26" s="105"/>
      <c r="E26" s="106">
        <v>479555.2</v>
      </c>
      <c r="F26" s="107">
        <v>479555.2</v>
      </c>
      <c r="G26" s="107">
        <v>0</v>
      </c>
    </row>
    <row r="27" spans="1:7" ht="28.5" customHeight="1">
      <c r="A27" s="108" t="s">
        <v>240</v>
      </c>
      <c r="B27" s="108" t="s">
        <v>252</v>
      </c>
      <c r="C27" s="108" t="s">
        <v>242</v>
      </c>
      <c r="D27" s="108" t="s">
        <v>198</v>
      </c>
      <c r="E27" s="134">
        <v>479555.2</v>
      </c>
      <c r="F27" s="133">
        <v>479555.2</v>
      </c>
      <c r="G27" s="133">
        <v>0</v>
      </c>
    </row>
    <row r="28" spans="1:7" ht="28.5" customHeight="1">
      <c r="A28" s="105"/>
      <c r="B28" s="105"/>
      <c r="C28" s="105" t="s">
        <v>243</v>
      </c>
      <c r="D28" s="105"/>
      <c r="E28" s="106">
        <v>333578</v>
      </c>
      <c r="F28" s="107">
        <v>333578</v>
      </c>
      <c r="G28" s="107">
        <v>0</v>
      </c>
    </row>
    <row r="29" spans="1:7" ht="28.5" customHeight="1">
      <c r="A29" s="108" t="s">
        <v>240</v>
      </c>
      <c r="B29" s="108" t="s">
        <v>252</v>
      </c>
      <c r="C29" s="108" t="s">
        <v>241</v>
      </c>
      <c r="D29" s="108" t="s">
        <v>199</v>
      </c>
      <c r="E29" s="134">
        <v>333578</v>
      </c>
      <c r="F29" s="133">
        <v>333578</v>
      </c>
      <c r="G29" s="133">
        <v>0</v>
      </c>
    </row>
    <row r="30" spans="1:7" ht="28.5" customHeight="1">
      <c r="A30" s="105"/>
      <c r="B30" s="105" t="s">
        <v>253</v>
      </c>
      <c r="C30" s="105"/>
      <c r="D30" s="105"/>
      <c r="E30" s="106">
        <v>72333019.29</v>
      </c>
      <c r="F30" s="107">
        <v>25273046.29</v>
      </c>
      <c r="G30" s="107">
        <v>47059973</v>
      </c>
    </row>
    <row r="31" spans="1:7" ht="28.5" customHeight="1">
      <c r="A31" s="105"/>
      <c r="B31" s="105"/>
      <c r="C31" s="105" t="s">
        <v>239</v>
      </c>
      <c r="D31" s="105"/>
      <c r="E31" s="106">
        <v>837640</v>
      </c>
      <c r="F31" s="107">
        <v>0</v>
      </c>
      <c r="G31" s="107">
        <v>837640</v>
      </c>
    </row>
    <row r="32" spans="1:7" ht="28.5" customHeight="1">
      <c r="A32" s="108" t="s">
        <v>240</v>
      </c>
      <c r="B32" s="108" t="s">
        <v>254</v>
      </c>
      <c r="C32" s="108" t="s">
        <v>242</v>
      </c>
      <c r="D32" s="108" t="s">
        <v>201</v>
      </c>
      <c r="E32" s="134">
        <v>837640</v>
      </c>
      <c r="F32" s="133">
        <v>0</v>
      </c>
      <c r="G32" s="133">
        <v>837640</v>
      </c>
    </row>
    <row r="33" spans="1:7" ht="28.5" customHeight="1">
      <c r="A33" s="105"/>
      <c r="B33" s="105"/>
      <c r="C33" s="105" t="s">
        <v>243</v>
      </c>
      <c r="D33" s="105"/>
      <c r="E33" s="106">
        <v>26665200</v>
      </c>
      <c r="F33" s="107">
        <v>0</v>
      </c>
      <c r="G33" s="107">
        <v>26665200</v>
      </c>
    </row>
    <row r="34" spans="1:7" ht="28.5" customHeight="1">
      <c r="A34" s="108" t="s">
        <v>240</v>
      </c>
      <c r="B34" s="108" t="s">
        <v>254</v>
      </c>
      <c r="C34" s="108" t="s">
        <v>241</v>
      </c>
      <c r="D34" s="108" t="s">
        <v>202</v>
      </c>
      <c r="E34" s="134">
        <v>26665200</v>
      </c>
      <c r="F34" s="133">
        <v>0</v>
      </c>
      <c r="G34" s="133">
        <v>26665200</v>
      </c>
    </row>
    <row r="35" spans="1:7" ht="28.5" customHeight="1">
      <c r="A35" s="105"/>
      <c r="B35" s="105"/>
      <c r="C35" s="105" t="s">
        <v>255</v>
      </c>
      <c r="D35" s="105"/>
      <c r="E35" s="106">
        <v>22175465.25</v>
      </c>
      <c r="F35" s="107">
        <v>12136465.25</v>
      </c>
      <c r="G35" s="107">
        <v>10039000</v>
      </c>
    </row>
    <row r="36" spans="1:7" ht="28.5" customHeight="1">
      <c r="A36" s="108" t="s">
        <v>240</v>
      </c>
      <c r="B36" s="108" t="s">
        <v>254</v>
      </c>
      <c r="C36" s="108" t="s">
        <v>256</v>
      </c>
      <c r="D36" s="108" t="s">
        <v>204</v>
      </c>
      <c r="E36" s="134">
        <v>22175465.25</v>
      </c>
      <c r="F36" s="133">
        <v>12136465.25</v>
      </c>
      <c r="G36" s="133">
        <v>10039000</v>
      </c>
    </row>
    <row r="37" spans="1:7" ht="28.5" customHeight="1">
      <c r="A37" s="105"/>
      <c r="B37" s="105"/>
      <c r="C37" s="105" t="s">
        <v>257</v>
      </c>
      <c r="D37" s="105"/>
      <c r="E37" s="106">
        <v>16463574.04</v>
      </c>
      <c r="F37" s="107">
        <v>13136581.04</v>
      </c>
      <c r="G37" s="107">
        <v>3326993</v>
      </c>
    </row>
    <row r="38" spans="1:7" ht="28.5" customHeight="1">
      <c r="A38" s="108" t="s">
        <v>240</v>
      </c>
      <c r="B38" s="108" t="s">
        <v>254</v>
      </c>
      <c r="C38" s="108" t="s">
        <v>252</v>
      </c>
      <c r="D38" s="108" t="s">
        <v>205</v>
      </c>
      <c r="E38" s="134">
        <v>16463574.04</v>
      </c>
      <c r="F38" s="133">
        <v>13136581.04</v>
      </c>
      <c r="G38" s="133">
        <v>3326993</v>
      </c>
    </row>
    <row r="39" spans="1:7" ht="28.5" customHeight="1">
      <c r="A39" s="105"/>
      <c r="B39" s="105"/>
      <c r="C39" s="105" t="s">
        <v>244</v>
      </c>
      <c r="D39" s="105"/>
      <c r="E39" s="106">
        <v>5224520</v>
      </c>
      <c r="F39" s="107">
        <v>0</v>
      </c>
      <c r="G39" s="107">
        <v>5224520</v>
      </c>
    </row>
    <row r="40" spans="1:7" ht="28.5" customHeight="1">
      <c r="A40" s="108" t="s">
        <v>240</v>
      </c>
      <c r="B40" s="108" t="s">
        <v>254</v>
      </c>
      <c r="C40" s="108" t="s">
        <v>245</v>
      </c>
      <c r="D40" s="108" t="s">
        <v>206</v>
      </c>
      <c r="E40" s="134">
        <v>5224520</v>
      </c>
      <c r="F40" s="133">
        <v>0</v>
      </c>
      <c r="G40" s="133">
        <v>5224520</v>
      </c>
    </row>
    <row r="41" spans="1:7" ht="28.5" customHeight="1">
      <c r="A41" s="105"/>
      <c r="B41" s="105"/>
      <c r="C41" s="105" t="s">
        <v>249</v>
      </c>
      <c r="D41" s="105"/>
      <c r="E41" s="106">
        <v>966620</v>
      </c>
      <c r="F41" s="107">
        <v>0</v>
      </c>
      <c r="G41" s="107">
        <v>966620</v>
      </c>
    </row>
    <row r="42" spans="1:7" ht="28.5" customHeight="1">
      <c r="A42" s="108" t="s">
        <v>240</v>
      </c>
      <c r="B42" s="108" t="s">
        <v>254</v>
      </c>
      <c r="C42" s="108" t="s">
        <v>250</v>
      </c>
      <c r="D42" s="108" t="s">
        <v>207</v>
      </c>
      <c r="E42" s="134">
        <v>966620</v>
      </c>
      <c r="F42" s="133">
        <v>0</v>
      </c>
      <c r="G42" s="133">
        <v>966620</v>
      </c>
    </row>
    <row r="43" spans="1:7" ht="28.5" customHeight="1">
      <c r="A43" s="105"/>
      <c r="B43" s="105" t="s">
        <v>258</v>
      </c>
      <c r="C43" s="105"/>
      <c r="D43" s="105"/>
      <c r="E43" s="106">
        <v>51408756.72</v>
      </c>
      <c r="F43" s="107">
        <v>0</v>
      </c>
      <c r="G43" s="107">
        <v>51408756.72</v>
      </c>
    </row>
    <row r="44" spans="1:7" ht="28.5" customHeight="1">
      <c r="A44" s="105"/>
      <c r="B44" s="105"/>
      <c r="C44" s="105" t="s">
        <v>246</v>
      </c>
      <c r="D44" s="105"/>
      <c r="E44" s="106">
        <v>51408756.72</v>
      </c>
      <c r="F44" s="107">
        <v>0</v>
      </c>
      <c r="G44" s="107">
        <v>51408756.72</v>
      </c>
    </row>
    <row r="45" spans="1:7" ht="28.5" customHeight="1">
      <c r="A45" s="108" t="s">
        <v>240</v>
      </c>
      <c r="B45" s="108" t="s">
        <v>259</v>
      </c>
      <c r="C45" s="108" t="s">
        <v>247</v>
      </c>
      <c r="D45" s="108" t="s">
        <v>209</v>
      </c>
      <c r="E45" s="134">
        <v>51408756.72</v>
      </c>
      <c r="F45" s="133">
        <v>0</v>
      </c>
      <c r="G45" s="133">
        <v>51408756.72</v>
      </c>
    </row>
    <row r="46" spans="1:7" ht="28.5" customHeight="1">
      <c r="A46" s="105"/>
      <c r="B46" s="105" t="s">
        <v>260</v>
      </c>
      <c r="C46" s="105"/>
      <c r="D46" s="105"/>
      <c r="E46" s="106">
        <v>80570550.8</v>
      </c>
      <c r="F46" s="107">
        <v>0</v>
      </c>
      <c r="G46" s="107">
        <v>80570550.8</v>
      </c>
    </row>
    <row r="47" spans="1:7" ht="28.5" customHeight="1">
      <c r="A47" s="105"/>
      <c r="B47" s="105"/>
      <c r="C47" s="105" t="s">
        <v>239</v>
      </c>
      <c r="D47" s="105"/>
      <c r="E47" s="106">
        <v>61687295.39</v>
      </c>
      <c r="F47" s="107">
        <v>0</v>
      </c>
      <c r="G47" s="107">
        <v>61687295.39</v>
      </c>
    </row>
    <row r="48" spans="1:7" ht="28.5" customHeight="1">
      <c r="A48" s="108" t="s">
        <v>240</v>
      </c>
      <c r="B48" s="108" t="s">
        <v>261</v>
      </c>
      <c r="C48" s="108" t="s">
        <v>242</v>
      </c>
      <c r="D48" s="108" t="s">
        <v>211</v>
      </c>
      <c r="E48" s="134">
        <v>61687295.39</v>
      </c>
      <c r="F48" s="133">
        <v>0</v>
      </c>
      <c r="G48" s="133">
        <v>61687295.39</v>
      </c>
    </row>
    <row r="49" spans="1:7" ht="28.5" customHeight="1">
      <c r="A49" s="105"/>
      <c r="B49" s="105"/>
      <c r="C49" s="105" t="s">
        <v>243</v>
      </c>
      <c r="D49" s="105"/>
      <c r="E49" s="106">
        <v>18883255.41</v>
      </c>
      <c r="F49" s="107">
        <v>0</v>
      </c>
      <c r="G49" s="107">
        <v>18883255.41</v>
      </c>
    </row>
    <row r="50" spans="1:7" ht="28.5" customHeight="1">
      <c r="A50" s="108" t="s">
        <v>240</v>
      </c>
      <c r="B50" s="108" t="s">
        <v>261</v>
      </c>
      <c r="C50" s="108" t="s">
        <v>241</v>
      </c>
      <c r="D50" s="108" t="s">
        <v>212</v>
      </c>
      <c r="E50" s="134">
        <v>18883255.41</v>
      </c>
      <c r="F50" s="133">
        <v>0</v>
      </c>
      <c r="G50" s="133">
        <v>18883255.41</v>
      </c>
    </row>
    <row r="51" spans="1:7" ht="28.5" customHeight="1">
      <c r="A51" s="105"/>
      <c r="B51" s="105" t="s">
        <v>262</v>
      </c>
      <c r="C51" s="105"/>
      <c r="D51" s="105"/>
      <c r="E51" s="106">
        <v>24779219.06</v>
      </c>
      <c r="F51" s="107">
        <v>2141080.06</v>
      </c>
      <c r="G51" s="107">
        <v>22638139</v>
      </c>
    </row>
    <row r="52" spans="1:7" ht="28.5" customHeight="1">
      <c r="A52" s="105"/>
      <c r="B52" s="105"/>
      <c r="C52" s="105" t="s">
        <v>239</v>
      </c>
      <c r="D52" s="105"/>
      <c r="E52" s="106">
        <v>21536100</v>
      </c>
      <c r="F52" s="107">
        <v>0</v>
      </c>
      <c r="G52" s="107">
        <v>21536100</v>
      </c>
    </row>
    <row r="53" spans="1:7" ht="28.5" customHeight="1">
      <c r="A53" s="108" t="s">
        <v>240</v>
      </c>
      <c r="B53" s="108" t="s">
        <v>263</v>
      </c>
      <c r="C53" s="108" t="s">
        <v>242</v>
      </c>
      <c r="D53" s="108" t="s">
        <v>214</v>
      </c>
      <c r="E53" s="134">
        <v>21536100</v>
      </c>
      <c r="F53" s="133">
        <v>0</v>
      </c>
      <c r="G53" s="133">
        <v>21536100</v>
      </c>
    </row>
    <row r="54" spans="1:7" ht="28.5" customHeight="1">
      <c r="A54" s="105"/>
      <c r="B54" s="105"/>
      <c r="C54" s="105" t="s">
        <v>243</v>
      </c>
      <c r="D54" s="105"/>
      <c r="E54" s="106">
        <v>3243119.06</v>
      </c>
      <c r="F54" s="107">
        <v>2141080.06</v>
      </c>
      <c r="G54" s="107">
        <v>1102039</v>
      </c>
    </row>
    <row r="55" spans="1:7" ht="28.5" customHeight="1">
      <c r="A55" s="108" t="s">
        <v>240</v>
      </c>
      <c r="B55" s="108" t="s">
        <v>263</v>
      </c>
      <c r="C55" s="108" t="s">
        <v>241</v>
      </c>
      <c r="D55" s="108" t="s">
        <v>215</v>
      </c>
      <c r="E55" s="134">
        <v>3243119.06</v>
      </c>
      <c r="F55" s="133">
        <v>2141080.06</v>
      </c>
      <c r="G55" s="133">
        <v>1102039</v>
      </c>
    </row>
    <row r="56" spans="1:7" ht="28.5" customHeight="1">
      <c r="A56" s="105"/>
      <c r="B56" s="105" t="s">
        <v>264</v>
      </c>
      <c r="C56" s="105"/>
      <c r="D56" s="105"/>
      <c r="E56" s="106">
        <v>14299347.25</v>
      </c>
      <c r="F56" s="107">
        <v>0</v>
      </c>
      <c r="G56" s="107">
        <v>14299347.25</v>
      </c>
    </row>
    <row r="57" spans="1:7" ht="28.5" customHeight="1">
      <c r="A57" s="105"/>
      <c r="B57" s="105"/>
      <c r="C57" s="105" t="s">
        <v>239</v>
      </c>
      <c r="D57" s="105"/>
      <c r="E57" s="106">
        <v>3050166.65</v>
      </c>
      <c r="F57" s="107">
        <v>0</v>
      </c>
      <c r="G57" s="107">
        <v>3050166.65</v>
      </c>
    </row>
    <row r="58" spans="1:7" ht="28.5" customHeight="1">
      <c r="A58" s="108" t="s">
        <v>240</v>
      </c>
      <c r="B58" s="108" t="s">
        <v>265</v>
      </c>
      <c r="C58" s="108" t="s">
        <v>242</v>
      </c>
      <c r="D58" s="108" t="s">
        <v>217</v>
      </c>
      <c r="E58" s="134">
        <v>3050166.65</v>
      </c>
      <c r="F58" s="133">
        <v>0</v>
      </c>
      <c r="G58" s="133">
        <v>3050166.65</v>
      </c>
    </row>
    <row r="59" spans="1:7" ht="28.5" customHeight="1">
      <c r="A59" s="105"/>
      <c r="B59" s="105"/>
      <c r="C59" s="105" t="s">
        <v>243</v>
      </c>
      <c r="D59" s="105"/>
      <c r="E59" s="106">
        <v>11249180.6</v>
      </c>
      <c r="F59" s="107">
        <v>0</v>
      </c>
      <c r="G59" s="107">
        <v>11249180.6</v>
      </c>
    </row>
    <row r="60" spans="1:7" ht="28.5" customHeight="1">
      <c r="A60" s="108" t="s">
        <v>240</v>
      </c>
      <c r="B60" s="108" t="s">
        <v>265</v>
      </c>
      <c r="C60" s="108" t="s">
        <v>241</v>
      </c>
      <c r="D60" s="108" t="s">
        <v>218</v>
      </c>
      <c r="E60" s="134">
        <v>11249180.6</v>
      </c>
      <c r="F60" s="133">
        <v>0</v>
      </c>
      <c r="G60" s="133">
        <v>11249180.6</v>
      </c>
    </row>
    <row r="61" spans="1:7" ht="28.5" customHeight="1">
      <c r="A61" s="105"/>
      <c r="B61" s="105" t="s">
        <v>266</v>
      </c>
      <c r="C61" s="105"/>
      <c r="D61" s="105"/>
      <c r="E61" s="106">
        <v>7053000</v>
      </c>
      <c r="F61" s="107">
        <v>0</v>
      </c>
      <c r="G61" s="107">
        <v>7053000</v>
      </c>
    </row>
    <row r="62" spans="1:7" ht="28.5" customHeight="1">
      <c r="A62" s="105"/>
      <c r="B62" s="105"/>
      <c r="C62" s="105" t="s">
        <v>239</v>
      </c>
      <c r="D62" s="105"/>
      <c r="E62" s="106">
        <v>7053000</v>
      </c>
      <c r="F62" s="107">
        <v>0</v>
      </c>
      <c r="G62" s="107">
        <v>7053000</v>
      </c>
    </row>
    <row r="63" spans="1:7" ht="28.5" customHeight="1">
      <c r="A63" s="108" t="s">
        <v>240</v>
      </c>
      <c r="B63" s="108" t="s">
        <v>267</v>
      </c>
      <c r="C63" s="108" t="s">
        <v>242</v>
      </c>
      <c r="D63" s="108" t="s">
        <v>220</v>
      </c>
      <c r="E63" s="134">
        <v>7053000</v>
      </c>
      <c r="F63" s="133">
        <v>0</v>
      </c>
      <c r="G63" s="133">
        <v>7053000</v>
      </c>
    </row>
    <row r="64" spans="1:7" ht="28.5" customHeight="1">
      <c r="A64" s="105"/>
      <c r="B64" s="105" t="s">
        <v>268</v>
      </c>
      <c r="C64" s="105"/>
      <c r="D64" s="105"/>
      <c r="E64" s="106">
        <v>7952138.88</v>
      </c>
      <c r="F64" s="107">
        <v>0</v>
      </c>
      <c r="G64" s="107">
        <v>7952138.88</v>
      </c>
    </row>
    <row r="65" spans="1:7" ht="28.5" customHeight="1">
      <c r="A65" s="105"/>
      <c r="B65" s="105"/>
      <c r="C65" s="105" t="s">
        <v>239</v>
      </c>
      <c r="D65" s="105"/>
      <c r="E65" s="106">
        <v>7952138.88</v>
      </c>
      <c r="F65" s="107">
        <v>0</v>
      </c>
      <c r="G65" s="107">
        <v>7952138.88</v>
      </c>
    </row>
    <row r="66" spans="1:7" ht="28.5" customHeight="1">
      <c r="A66" s="108" t="s">
        <v>240</v>
      </c>
      <c r="B66" s="108" t="s">
        <v>250</v>
      </c>
      <c r="C66" s="108" t="s">
        <v>242</v>
      </c>
      <c r="D66" s="108" t="s">
        <v>221</v>
      </c>
      <c r="E66" s="134">
        <v>7952138.88</v>
      </c>
      <c r="F66" s="133">
        <v>0</v>
      </c>
      <c r="G66" s="133">
        <v>7952138.88</v>
      </c>
    </row>
    <row r="67" spans="1:7" ht="28.5" customHeight="1">
      <c r="A67" s="105" t="s">
        <v>222</v>
      </c>
      <c r="B67" s="105"/>
      <c r="C67" s="105"/>
      <c r="D67" s="105"/>
      <c r="E67" s="106">
        <v>13300000</v>
      </c>
      <c r="F67" s="107">
        <v>0</v>
      </c>
      <c r="G67" s="107">
        <v>13300000</v>
      </c>
    </row>
    <row r="68" spans="1:7" ht="28.5" customHeight="1">
      <c r="A68" s="105"/>
      <c r="B68" s="105" t="s">
        <v>269</v>
      </c>
      <c r="C68" s="105"/>
      <c r="D68" s="105"/>
      <c r="E68" s="106">
        <v>13300000</v>
      </c>
      <c r="F68" s="107">
        <v>0</v>
      </c>
      <c r="G68" s="107">
        <v>13300000</v>
      </c>
    </row>
    <row r="69" spans="1:7" ht="28.5" customHeight="1">
      <c r="A69" s="105"/>
      <c r="B69" s="105"/>
      <c r="C69" s="105" t="s">
        <v>239</v>
      </c>
      <c r="D69" s="105"/>
      <c r="E69" s="106">
        <v>12000000</v>
      </c>
      <c r="F69" s="107">
        <v>0</v>
      </c>
      <c r="G69" s="107">
        <v>12000000</v>
      </c>
    </row>
    <row r="70" spans="1:7" ht="28.5" customHeight="1">
      <c r="A70" s="108" t="s">
        <v>270</v>
      </c>
      <c r="B70" s="108" t="s">
        <v>271</v>
      </c>
      <c r="C70" s="108" t="s">
        <v>242</v>
      </c>
      <c r="D70" s="108" t="s">
        <v>224</v>
      </c>
      <c r="E70" s="134">
        <v>12000000</v>
      </c>
      <c r="F70" s="133">
        <v>0</v>
      </c>
      <c r="G70" s="133">
        <v>12000000</v>
      </c>
    </row>
    <row r="71" spans="1:7" ht="28.5" customHeight="1">
      <c r="A71" s="105"/>
      <c r="B71" s="105"/>
      <c r="C71" s="105" t="s">
        <v>249</v>
      </c>
      <c r="D71" s="105"/>
      <c r="E71" s="106">
        <v>1300000</v>
      </c>
      <c r="F71" s="107">
        <v>0</v>
      </c>
      <c r="G71" s="107">
        <v>1300000</v>
      </c>
    </row>
    <row r="72" spans="1:7" ht="28.5" customHeight="1">
      <c r="A72" s="108" t="s">
        <v>270</v>
      </c>
      <c r="B72" s="108" t="s">
        <v>271</v>
      </c>
      <c r="C72" s="108" t="s">
        <v>250</v>
      </c>
      <c r="D72" s="108" t="s">
        <v>225</v>
      </c>
      <c r="E72" s="134">
        <v>1300000</v>
      </c>
      <c r="F72" s="133">
        <v>0</v>
      </c>
      <c r="G72" s="133">
        <v>1300000</v>
      </c>
    </row>
  </sheetData>
  <sheetProtection/>
  <mergeCells count="6">
    <mergeCell ref="A1:C1"/>
    <mergeCell ref="A2:G2"/>
    <mergeCell ref="A4:C4"/>
    <mergeCell ref="F4:G4"/>
    <mergeCell ref="D4:D5"/>
    <mergeCell ref="E4:E5"/>
  </mergeCells>
  <printOptions horizontalCentered="1"/>
  <pageMargins left="0.16" right="0.16" top="0.39" bottom="0.39" header="0.51" footer="0.51"/>
  <pageSetup fitToHeight="1" fitToWidth="1" horizontalDpi="600" verticalDpi="600" orientation="portrait" paperSize="10"/>
</worksheet>
</file>

<file path=xl/worksheets/sheet6.xml><?xml version="1.0" encoding="utf-8"?>
<worksheet xmlns="http://schemas.openxmlformats.org/spreadsheetml/2006/main" xmlns:r="http://schemas.openxmlformats.org/officeDocument/2006/relationships">
  <sheetPr>
    <pageSetUpPr fitToPage="1"/>
  </sheetPr>
  <dimension ref="A1:D38"/>
  <sheetViews>
    <sheetView zoomScalePageLayoutView="0" workbookViewId="0" topLeftCell="A1">
      <selection activeCell="C12" sqref="C12"/>
    </sheetView>
  </sheetViews>
  <sheetFormatPr defaultColWidth="9.00390625" defaultRowHeight="28.5" customHeight="1"/>
  <cols>
    <col min="1" max="1" width="19.00390625" style="19" customWidth="1"/>
    <col min="2" max="2" width="18.00390625" style="20" customWidth="1"/>
    <col min="3" max="3" width="34.875" style="19" customWidth="1"/>
    <col min="4" max="4" width="32.125" style="21" customWidth="1"/>
    <col min="5" max="16384" width="9.00390625" style="21" customWidth="1"/>
  </cols>
  <sheetData>
    <row r="1" ht="28.5" customHeight="1">
      <c r="A1" s="102" t="s">
        <v>119</v>
      </c>
    </row>
    <row r="2" spans="1:4" ht="28.5" customHeight="1">
      <c r="A2" s="169" t="s">
        <v>441</v>
      </c>
      <c r="B2" s="170"/>
      <c r="C2" s="170"/>
      <c r="D2" s="170"/>
    </row>
    <row r="3" spans="1:4" ht="28.5" customHeight="1">
      <c r="A3" s="22"/>
      <c r="D3" s="4" t="s">
        <v>71</v>
      </c>
    </row>
    <row r="4" spans="1:4" s="18" customFormat="1" ht="28.5" customHeight="1">
      <c r="A4" s="174" t="s">
        <v>72</v>
      </c>
      <c r="B4" s="171" t="s">
        <v>73</v>
      </c>
      <c r="C4" s="171"/>
      <c r="D4" s="174" t="s">
        <v>53</v>
      </c>
    </row>
    <row r="5" spans="1:4" s="18" customFormat="1" ht="28.5" customHeight="1">
      <c r="A5" s="175"/>
      <c r="B5" s="24" t="s">
        <v>74</v>
      </c>
      <c r="C5" s="23" t="s">
        <v>52</v>
      </c>
      <c r="D5" s="175"/>
    </row>
    <row r="6" spans="1:4" s="18" customFormat="1" ht="28.5" customHeight="1">
      <c r="A6" s="176" t="s">
        <v>59</v>
      </c>
      <c r="B6" s="172" t="s">
        <v>178</v>
      </c>
      <c r="C6" s="173"/>
      <c r="D6" s="25">
        <v>38354008.97</v>
      </c>
    </row>
    <row r="7" spans="1:4" ht="28.5" customHeight="1">
      <c r="A7" s="177"/>
      <c r="B7" s="103" t="s">
        <v>75</v>
      </c>
      <c r="C7" s="103" t="s">
        <v>76</v>
      </c>
      <c r="D7" s="26">
        <v>33147569.44</v>
      </c>
    </row>
    <row r="8" spans="1:4" ht="28.5" customHeight="1">
      <c r="A8" s="177"/>
      <c r="B8" s="103" t="s">
        <v>120</v>
      </c>
      <c r="C8" s="103" t="s">
        <v>121</v>
      </c>
      <c r="D8" s="26">
        <v>3941580</v>
      </c>
    </row>
    <row r="9" spans="1:4" ht="28.5" customHeight="1">
      <c r="A9" s="177"/>
      <c r="B9" s="103" t="s">
        <v>122</v>
      </c>
      <c r="C9" s="103" t="s">
        <v>123</v>
      </c>
      <c r="D9" s="26">
        <v>9855533.96</v>
      </c>
    </row>
    <row r="10" spans="1:4" ht="28.5" customHeight="1">
      <c r="A10" s="177"/>
      <c r="B10" s="103" t="s">
        <v>124</v>
      </c>
      <c r="C10" s="103" t="s">
        <v>125</v>
      </c>
      <c r="D10" s="26">
        <v>7835369</v>
      </c>
    </row>
    <row r="11" spans="1:4" ht="28.5" customHeight="1">
      <c r="A11" s="177"/>
      <c r="B11" s="103" t="s">
        <v>126</v>
      </c>
      <c r="C11" s="103" t="s">
        <v>127</v>
      </c>
      <c r="D11" s="26">
        <v>1144800</v>
      </c>
    </row>
    <row r="12" spans="1:4" ht="28.5" customHeight="1">
      <c r="A12" s="177"/>
      <c r="B12" s="103" t="s">
        <v>128</v>
      </c>
      <c r="C12" s="103" t="s">
        <v>129</v>
      </c>
      <c r="D12" s="26">
        <v>1886614.8</v>
      </c>
    </row>
    <row r="13" spans="1:4" ht="28.5" customHeight="1">
      <c r="A13" s="177"/>
      <c r="B13" s="103" t="s">
        <v>130</v>
      </c>
      <c r="C13" s="103" t="s">
        <v>131</v>
      </c>
      <c r="D13" s="26">
        <v>943307.4</v>
      </c>
    </row>
    <row r="14" spans="1:4" ht="28.5" customHeight="1">
      <c r="A14" s="177"/>
      <c r="B14" s="103" t="s">
        <v>132</v>
      </c>
      <c r="C14" s="103" t="s">
        <v>133</v>
      </c>
      <c r="D14" s="26">
        <v>1734306</v>
      </c>
    </row>
    <row r="15" spans="1:4" ht="28.5" customHeight="1">
      <c r="A15" s="177"/>
      <c r="B15" s="103" t="s">
        <v>134</v>
      </c>
      <c r="C15" s="103" t="s">
        <v>135</v>
      </c>
      <c r="D15" s="26">
        <v>520291.8</v>
      </c>
    </row>
    <row r="16" spans="1:4" ht="28.5" customHeight="1">
      <c r="A16" s="177"/>
      <c r="B16" s="103" t="s">
        <v>136</v>
      </c>
      <c r="C16" s="103" t="s">
        <v>137</v>
      </c>
      <c r="D16" s="26">
        <v>324798</v>
      </c>
    </row>
    <row r="17" spans="1:4" ht="28.5" customHeight="1">
      <c r="A17" s="177"/>
      <c r="B17" s="103" t="s">
        <v>138</v>
      </c>
      <c r="C17" s="103" t="s">
        <v>139</v>
      </c>
      <c r="D17" s="26">
        <v>2040960</v>
      </c>
    </row>
    <row r="18" spans="1:4" ht="28.5" customHeight="1">
      <c r="A18" s="177"/>
      <c r="B18" s="103" t="s">
        <v>140</v>
      </c>
      <c r="C18" s="103" t="s">
        <v>141</v>
      </c>
      <c r="D18" s="26">
        <v>2920008.48</v>
      </c>
    </row>
    <row r="19" spans="1:4" ht="28.5" customHeight="1">
      <c r="A19" s="177"/>
      <c r="B19" s="103" t="s">
        <v>77</v>
      </c>
      <c r="C19" s="103" t="s">
        <v>78</v>
      </c>
      <c r="D19" s="112">
        <v>4434146.33</v>
      </c>
    </row>
    <row r="20" spans="1:4" ht="28.5" customHeight="1">
      <c r="A20" s="177"/>
      <c r="B20" s="103" t="s">
        <v>142</v>
      </c>
      <c r="C20" s="103" t="s">
        <v>143</v>
      </c>
      <c r="D20" s="26">
        <v>94800</v>
      </c>
    </row>
    <row r="21" spans="1:4" ht="28.5" customHeight="1">
      <c r="A21" s="177"/>
      <c r="B21" s="103" t="s">
        <v>144</v>
      </c>
      <c r="C21" s="103" t="s">
        <v>145</v>
      </c>
      <c r="D21" s="26">
        <v>180100</v>
      </c>
    </row>
    <row r="22" spans="1:4" ht="28.5" customHeight="1">
      <c r="A22" s="177"/>
      <c r="B22" s="103" t="s">
        <v>146</v>
      </c>
      <c r="C22" s="103" t="s">
        <v>147</v>
      </c>
      <c r="D22" s="26">
        <v>68000</v>
      </c>
    </row>
    <row r="23" spans="1:4" ht="28.5" customHeight="1">
      <c r="A23" s="177"/>
      <c r="B23" s="103" t="s">
        <v>148</v>
      </c>
      <c r="C23" s="103" t="s">
        <v>149</v>
      </c>
      <c r="D23" s="26">
        <v>641059.8</v>
      </c>
    </row>
    <row r="24" spans="1:4" ht="28.5" customHeight="1">
      <c r="A24" s="177"/>
      <c r="B24" s="103" t="s">
        <v>150</v>
      </c>
      <c r="C24" s="103" t="s">
        <v>151</v>
      </c>
      <c r="D24" s="26">
        <v>1645702.98</v>
      </c>
    </row>
    <row r="25" spans="1:4" ht="28.5" customHeight="1">
      <c r="A25" s="177"/>
      <c r="B25" s="103" t="s">
        <v>152</v>
      </c>
      <c r="C25" s="103" t="s">
        <v>153</v>
      </c>
      <c r="D25" s="26">
        <v>24120</v>
      </c>
    </row>
    <row r="26" spans="1:4" ht="28.5" customHeight="1">
      <c r="A26" s="177"/>
      <c r="B26" s="103" t="s">
        <v>154</v>
      </c>
      <c r="C26" s="103" t="s">
        <v>155</v>
      </c>
      <c r="D26" s="26">
        <v>48851.49</v>
      </c>
    </row>
    <row r="27" spans="1:4" ht="28.5" customHeight="1">
      <c r="A27" s="177"/>
      <c r="B27" s="103" t="s">
        <v>156</v>
      </c>
      <c r="C27" s="103" t="s">
        <v>157</v>
      </c>
      <c r="D27" s="26">
        <v>79800</v>
      </c>
    </row>
    <row r="28" spans="1:4" ht="28.5" customHeight="1">
      <c r="A28" s="177"/>
      <c r="B28" s="103" t="s">
        <v>158</v>
      </c>
      <c r="C28" s="103" t="s">
        <v>159</v>
      </c>
      <c r="D28" s="26">
        <v>39140</v>
      </c>
    </row>
    <row r="29" spans="1:4" ht="28.5" customHeight="1">
      <c r="A29" s="177"/>
      <c r="B29" s="103" t="s">
        <v>160</v>
      </c>
      <c r="C29" s="103" t="s">
        <v>161</v>
      </c>
      <c r="D29" s="26">
        <v>4288</v>
      </c>
    </row>
    <row r="30" spans="1:4" ht="28.5" customHeight="1">
      <c r="A30" s="177"/>
      <c r="B30" s="103" t="s">
        <v>162</v>
      </c>
      <c r="C30" s="103" t="s">
        <v>163</v>
      </c>
      <c r="D30" s="26">
        <v>268852.06</v>
      </c>
    </row>
    <row r="31" spans="1:4" ht="28.5" customHeight="1">
      <c r="A31" s="177"/>
      <c r="B31" s="103" t="s">
        <v>164</v>
      </c>
      <c r="C31" s="103" t="s">
        <v>165</v>
      </c>
      <c r="D31" s="26">
        <v>348552</v>
      </c>
    </row>
    <row r="32" spans="1:4" ht="28.5" customHeight="1">
      <c r="A32" s="177"/>
      <c r="B32" s="103" t="s">
        <v>166</v>
      </c>
      <c r="C32" s="103" t="s">
        <v>167</v>
      </c>
      <c r="D32" s="26">
        <v>731480</v>
      </c>
    </row>
    <row r="33" spans="1:4" ht="28.5" customHeight="1">
      <c r="A33" s="177"/>
      <c r="B33" s="103" t="s">
        <v>168</v>
      </c>
      <c r="C33" s="103" t="s">
        <v>169</v>
      </c>
      <c r="D33" s="27">
        <v>259400</v>
      </c>
    </row>
    <row r="34" spans="1:4" ht="28.5" customHeight="1">
      <c r="A34" s="177"/>
      <c r="B34" s="103" t="s">
        <v>79</v>
      </c>
      <c r="C34" s="103" t="s">
        <v>80</v>
      </c>
      <c r="D34" s="112">
        <v>772293.2</v>
      </c>
    </row>
    <row r="35" spans="1:4" ht="28.5" customHeight="1">
      <c r="A35" s="177"/>
      <c r="B35" s="103" t="s">
        <v>170</v>
      </c>
      <c r="C35" s="103" t="s">
        <v>171</v>
      </c>
      <c r="D35" s="111">
        <v>142025.2</v>
      </c>
    </row>
    <row r="36" spans="1:4" ht="28.5" customHeight="1">
      <c r="A36" s="177"/>
      <c r="B36" s="103" t="s">
        <v>172</v>
      </c>
      <c r="C36" s="103" t="s">
        <v>173</v>
      </c>
      <c r="D36" s="111">
        <v>538288</v>
      </c>
    </row>
    <row r="37" spans="1:4" ht="28.5" customHeight="1">
      <c r="A37" s="177"/>
      <c r="B37" s="103" t="s">
        <v>174</v>
      </c>
      <c r="C37" s="103" t="s">
        <v>175</v>
      </c>
      <c r="D37" s="111">
        <v>90000</v>
      </c>
    </row>
    <row r="38" spans="1:4" ht="28.5" customHeight="1">
      <c r="A38" s="178"/>
      <c r="B38" s="103" t="s">
        <v>176</v>
      </c>
      <c r="C38" s="103" t="s">
        <v>177</v>
      </c>
      <c r="D38" s="111">
        <v>1980</v>
      </c>
    </row>
  </sheetData>
  <sheetProtection/>
  <mergeCells count="6">
    <mergeCell ref="A2:D2"/>
    <mergeCell ref="B4:C4"/>
    <mergeCell ref="B6:C6"/>
    <mergeCell ref="A4:A5"/>
    <mergeCell ref="A6:A38"/>
    <mergeCell ref="D4:D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D28"/>
  <sheetViews>
    <sheetView zoomScalePageLayoutView="0" workbookViewId="0" topLeftCell="A1">
      <selection activeCell="C13" sqref="C13"/>
    </sheetView>
  </sheetViews>
  <sheetFormatPr defaultColWidth="9.00390625" defaultRowHeight="28.5" customHeight="1"/>
  <cols>
    <col min="1" max="1" width="19.00390625" style="19" customWidth="1"/>
    <col min="2" max="2" width="18.00390625" style="20" customWidth="1"/>
    <col min="3" max="3" width="27.125" style="19" customWidth="1"/>
    <col min="4" max="4" width="25.125" style="21" customWidth="1"/>
    <col min="5" max="16384" width="9.00390625" style="21" customWidth="1"/>
  </cols>
  <sheetData>
    <row r="1" spans="1:3" ht="28.5" customHeight="1">
      <c r="A1" s="164" t="s">
        <v>81</v>
      </c>
      <c r="B1" s="164"/>
      <c r="C1" s="164"/>
    </row>
    <row r="2" spans="1:4" ht="28.5" customHeight="1">
      <c r="A2" s="179" t="s">
        <v>295</v>
      </c>
      <c r="B2" s="170"/>
      <c r="C2" s="170"/>
      <c r="D2" s="170"/>
    </row>
    <row r="3" spans="1:4" ht="28.5" customHeight="1">
      <c r="A3" s="22"/>
      <c r="D3" s="4" t="s">
        <v>71</v>
      </c>
    </row>
    <row r="4" spans="1:4" s="18" customFormat="1" ht="28.5" customHeight="1">
      <c r="A4" s="174" t="s">
        <v>72</v>
      </c>
      <c r="B4" s="171" t="s">
        <v>73</v>
      </c>
      <c r="C4" s="171"/>
      <c r="D4" s="174" t="s">
        <v>53</v>
      </c>
    </row>
    <row r="5" spans="1:4" s="18" customFormat="1" ht="28.5" customHeight="1">
      <c r="A5" s="175"/>
      <c r="B5" s="24" t="s">
        <v>74</v>
      </c>
      <c r="C5" s="23" t="s">
        <v>52</v>
      </c>
      <c r="D5" s="175"/>
    </row>
    <row r="6" spans="1:4" s="18" customFormat="1" ht="28.5" customHeight="1">
      <c r="A6" s="181" t="s">
        <v>60</v>
      </c>
      <c r="B6" s="180" t="s">
        <v>70</v>
      </c>
      <c r="C6" s="180"/>
      <c r="D6" s="110">
        <v>246587612.65</v>
      </c>
    </row>
    <row r="7" spans="1:4" ht="28.5" customHeight="1">
      <c r="A7" s="182"/>
      <c r="B7" s="115" t="s">
        <v>75</v>
      </c>
      <c r="C7" s="115" t="s">
        <v>76</v>
      </c>
      <c r="D7" s="110">
        <v>170703</v>
      </c>
    </row>
    <row r="8" spans="1:4" ht="28.5" customHeight="1">
      <c r="A8" s="182"/>
      <c r="B8" s="114" t="s">
        <v>140</v>
      </c>
      <c r="C8" s="114" t="s">
        <v>141</v>
      </c>
      <c r="D8" s="111">
        <v>170703</v>
      </c>
    </row>
    <row r="9" spans="1:4" ht="28.5" customHeight="1">
      <c r="A9" s="182"/>
      <c r="B9" s="113" t="s">
        <v>77</v>
      </c>
      <c r="C9" s="113" t="s">
        <v>78</v>
      </c>
      <c r="D9" s="110">
        <v>16714058</v>
      </c>
    </row>
    <row r="10" spans="1:4" ht="28.5" customHeight="1">
      <c r="A10" s="182"/>
      <c r="B10" s="114" t="s">
        <v>142</v>
      </c>
      <c r="C10" s="114" t="s">
        <v>143</v>
      </c>
      <c r="D10" s="111">
        <v>3360</v>
      </c>
    </row>
    <row r="11" spans="1:4" ht="28.5" customHeight="1">
      <c r="A11" s="182"/>
      <c r="B11" s="114" t="s">
        <v>273</v>
      </c>
      <c r="C11" s="114" t="s">
        <v>274</v>
      </c>
      <c r="D11" s="111">
        <v>76832</v>
      </c>
    </row>
    <row r="12" spans="1:4" ht="28.5" customHeight="1">
      <c r="A12" s="182"/>
      <c r="B12" s="114" t="s">
        <v>154</v>
      </c>
      <c r="C12" s="114" t="s">
        <v>155</v>
      </c>
      <c r="D12" s="111">
        <v>1104670</v>
      </c>
    </row>
    <row r="13" spans="1:4" ht="28.5" customHeight="1">
      <c r="A13" s="182"/>
      <c r="B13" s="114" t="s">
        <v>156</v>
      </c>
      <c r="C13" s="114" t="s">
        <v>157</v>
      </c>
      <c r="D13" s="111">
        <v>467200</v>
      </c>
    </row>
    <row r="14" spans="1:4" ht="28.5" customHeight="1">
      <c r="A14" s="182"/>
      <c r="B14" s="114" t="s">
        <v>158</v>
      </c>
      <c r="C14" s="114" t="s">
        <v>159</v>
      </c>
      <c r="D14" s="111">
        <v>344000</v>
      </c>
    </row>
    <row r="15" spans="1:4" ht="28.5" customHeight="1">
      <c r="A15" s="182"/>
      <c r="B15" s="114" t="s">
        <v>275</v>
      </c>
      <c r="C15" s="114" t="s">
        <v>276</v>
      </c>
      <c r="D15" s="111">
        <v>935024</v>
      </c>
    </row>
    <row r="16" spans="1:4" ht="28.5" customHeight="1">
      <c r="A16" s="182"/>
      <c r="B16" s="114" t="s">
        <v>277</v>
      </c>
      <c r="C16" s="114" t="s">
        <v>278</v>
      </c>
      <c r="D16" s="111">
        <v>1257657</v>
      </c>
    </row>
    <row r="17" spans="1:4" ht="28.5" customHeight="1">
      <c r="A17" s="182"/>
      <c r="B17" s="114" t="s">
        <v>168</v>
      </c>
      <c r="C17" s="114" t="s">
        <v>169</v>
      </c>
      <c r="D17" s="111">
        <v>12525315</v>
      </c>
    </row>
    <row r="18" spans="1:4" ht="28.5" customHeight="1">
      <c r="A18" s="182"/>
      <c r="B18" s="113" t="s">
        <v>79</v>
      </c>
      <c r="C18" s="113" t="s">
        <v>80</v>
      </c>
      <c r="D18" s="110">
        <v>227217985.65</v>
      </c>
    </row>
    <row r="19" spans="1:4" ht="28.5" customHeight="1">
      <c r="A19" s="182"/>
      <c r="B19" s="114" t="s">
        <v>279</v>
      </c>
      <c r="C19" s="114" t="s">
        <v>280</v>
      </c>
      <c r="D19" s="111">
        <v>915420</v>
      </c>
    </row>
    <row r="20" spans="1:4" ht="28.5" customHeight="1">
      <c r="A20" s="182"/>
      <c r="B20" s="114" t="s">
        <v>281</v>
      </c>
      <c r="C20" s="114" t="s">
        <v>282</v>
      </c>
      <c r="D20" s="111">
        <v>65125407.6</v>
      </c>
    </row>
    <row r="21" spans="1:4" ht="28.5" customHeight="1">
      <c r="A21" s="182"/>
      <c r="B21" s="114" t="s">
        <v>283</v>
      </c>
      <c r="C21" s="114" t="s">
        <v>284</v>
      </c>
      <c r="D21" s="111">
        <v>117459058.05</v>
      </c>
    </row>
    <row r="22" spans="1:4" ht="28.5" customHeight="1">
      <c r="A22" s="182"/>
      <c r="B22" s="114" t="s">
        <v>174</v>
      </c>
      <c r="C22" s="114" t="s">
        <v>175</v>
      </c>
      <c r="D22" s="111">
        <v>13300000</v>
      </c>
    </row>
    <row r="23" spans="1:4" ht="28.5" customHeight="1">
      <c r="A23" s="182"/>
      <c r="B23" s="114" t="s">
        <v>285</v>
      </c>
      <c r="C23" s="114" t="s">
        <v>286</v>
      </c>
      <c r="D23" s="111">
        <v>715500</v>
      </c>
    </row>
    <row r="24" spans="1:4" ht="28.5" customHeight="1">
      <c r="A24" s="182"/>
      <c r="B24" s="114" t="s">
        <v>176</v>
      </c>
      <c r="C24" s="114" t="s">
        <v>177</v>
      </c>
      <c r="D24" s="111">
        <v>29702600</v>
      </c>
    </row>
    <row r="25" spans="1:4" ht="28.5" customHeight="1">
      <c r="A25" s="182"/>
      <c r="B25" s="113" t="s">
        <v>287</v>
      </c>
      <c r="C25" s="113" t="s">
        <v>288</v>
      </c>
      <c r="D25" s="110">
        <v>33295</v>
      </c>
    </row>
    <row r="26" spans="1:4" ht="28.5" customHeight="1">
      <c r="A26" s="182"/>
      <c r="B26" s="114" t="s">
        <v>289</v>
      </c>
      <c r="C26" s="114" t="s">
        <v>290</v>
      </c>
      <c r="D26" s="111">
        <v>33295</v>
      </c>
    </row>
    <row r="27" spans="1:4" ht="28.5" customHeight="1">
      <c r="A27" s="182"/>
      <c r="B27" s="113" t="s">
        <v>291</v>
      </c>
      <c r="C27" s="113" t="s">
        <v>292</v>
      </c>
      <c r="D27" s="110">
        <v>2451571</v>
      </c>
    </row>
    <row r="28" spans="1:4" ht="28.5" customHeight="1">
      <c r="A28" s="183"/>
      <c r="B28" s="114" t="s">
        <v>293</v>
      </c>
      <c r="C28" s="114" t="s">
        <v>294</v>
      </c>
      <c r="D28" s="111">
        <v>2451571</v>
      </c>
    </row>
  </sheetData>
  <sheetProtection/>
  <mergeCells count="7">
    <mergeCell ref="A1:C1"/>
    <mergeCell ref="A2:D2"/>
    <mergeCell ref="B4:C4"/>
    <mergeCell ref="B6:C6"/>
    <mergeCell ref="A4:A5"/>
    <mergeCell ref="D4:D5"/>
    <mergeCell ref="A6:A28"/>
  </mergeCells>
  <printOptions horizontalCentered="1"/>
  <pageMargins left="0.31" right="0.31" top="0.35" bottom="0.35" header="0.31" footer="0.31"/>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B12" sqref="B12"/>
    </sheetView>
  </sheetViews>
  <sheetFormatPr defaultColWidth="9.00390625" defaultRowHeight="28.5" customHeight="1"/>
  <cols>
    <col min="1" max="1" width="23.875" style="11" customWidth="1"/>
    <col min="2" max="2" width="21.00390625" style="11" customWidth="1"/>
    <col min="3" max="4" width="20.50390625" style="11" customWidth="1"/>
    <col min="5" max="16384" width="9.00390625" style="11" customWidth="1"/>
  </cols>
  <sheetData>
    <row r="1" spans="1:3" ht="28.5" customHeight="1">
      <c r="A1" s="164" t="s">
        <v>82</v>
      </c>
      <c r="B1" s="164"/>
      <c r="C1" s="164"/>
    </row>
    <row r="2" spans="1:4" ht="28.5" customHeight="1">
      <c r="A2" s="184" t="s">
        <v>296</v>
      </c>
      <c r="B2" s="185"/>
      <c r="C2" s="185"/>
      <c r="D2" s="185"/>
    </row>
    <row r="3" spans="1:4" ht="28.5" customHeight="1">
      <c r="A3" s="12"/>
      <c r="B3" s="12"/>
      <c r="C3" s="12"/>
      <c r="D3" s="4" t="s">
        <v>71</v>
      </c>
    </row>
    <row r="4" spans="1:4" ht="28.5" customHeight="1">
      <c r="A4" s="13" t="s">
        <v>83</v>
      </c>
      <c r="B4" s="82" t="s">
        <v>94</v>
      </c>
      <c r="C4" s="82" t="s">
        <v>95</v>
      </c>
      <c r="D4" s="14" t="s">
        <v>84</v>
      </c>
    </row>
    <row r="5" spans="1:4" ht="28.5" customHeight="1">
      <c r="A5" s="15" t="s">
        <v>85</v>
      </c>
      <c r="B5" s="116">
        <f>B6+B7+B8+B9</f>
        <v>783768</v>
      </c>
      <c r="C5" s="116">
        <f>C6+C7+C8+C9</f>
        <v>948972</v>
      </c>
      <c r="D5" s="127">
        <f>D6+D7+D8+D9</f>
        <v>-165204</v>
      </c>
    </row>
    <row r="6" spans="1:4" ht="28.5" customHeight="1">
      <c r="A6" s="13" t="s">
        <v>86</v>
      </c>
      <c r="B6" s="116">
        <f>3500000*0</f>
        <v>0</v>
      </c>
      <c r="C6" s="116">
        <f>3500000*0</f>
        <v>0</v>
      </c>
      <c r="D6" s="127">
        <f>B6-C6</f>
        <v>0</v>
      </c>
    </row>
    <row r="7" spans="1:4" ht="28.5" customHeight="1">
      <c r="A7" s="13" t="s">
        <v>87</v>
      </c>
      <c r="B7" s="116">
        <v>52288</v>
      </c>
      <c r="C7" s="129">
        <v>52592</v>
      </c>
      <c r="D7" s="127">
        <f>B7-C7</f>
        <v>-304</v>
      </c>
    </row>
    <row r="8" spans="1:4" ht="28.5" customHeight="1">
      <c r="A8" s="17" t="s">
        <v>89</v>
      </c>
      <c r="B8" s="116">
        <v>731480</v>
      </c>
      <c r="C8" s="129">
        <v>896380</v>
      </c>
      <c r="D8" s="127">
        <f>B8-C8</f>
        <v>-164900</v>
      </c>
    </row>
    <row r="9" spans="1:4" ht="28.5" customHeight="1">
      <c r="A9" s="17" t="s">
        <v>88</v>
      </c>
      <c r="B9" s="116">
        <f>5000000*0</f>
        <v>0</v>
      </c>
      <c r="C9" s="116">
        <f>5000000*0</f>
        <v>0</v>
      </c>
      <c r="D9" s="128">
        <f>B9-C9</f>
        <v>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7">
      <selection activeCell="G12" sqref="G12"/>
    </sheetView>
  </sheetViews>
  <sheetFormatPr defaultColWidth="9.00390625" defaultRowHeight="28.5" customHeight="1"/>
  <cols>
    <col min="1" max="3" width="4.875" style="2" customWidth="1"/>
    <col min="4" max="4" width="14.50390625" style="2" customWidth="1"/>
    <col min="5" max="6" width="16.25390625" style="2" customWidth="1"/>
    <col min="7" max="7" width="19.375" style="2" customWidth="1"/>
    <col min="8" max="16384" width="9.00390625" style="2" customWidth="1"/>
  </cols>
  <sheetData>
    <row r="1" spans="1:3" ht="28.5" customHeight="1">
      <c r="A1" s="164" t="s">
        <v>90</v>
      </c>
      <c r="B1" s="164"/>
      <c r="C1" s="164"/>
    </row>
    <row r="2" spans="1:7" ht="28.5" customHeight="1">
      <c r="A2" s="186" t="s">
        <v>300</v>
      </c>
      <c r="B2" s="187"/>
      <c r="C2" s="187"/>
      <c r="D2" s="187"/>
      <c r="E2" s="187"/>
      <c r="F2" s="187"/>
      <c r="G2" s="187"/>
    </row>
    <row r="3" ht="28.5" customHeight="1">
      <c r="G3" s="4" t="s">
        <v>2</v>
      </c>
    </row>
    <row r="4" spans="1:7" s="1" customFormat="1" ht="28.5" customHeight="1">
      <c r="A4" s="188" t="s">
        <v>51</v>
      </c>
      <c r="B4" s="188"/>
      <c r="C4" s="188"/>
      <c r="D4" s="188" t="s">
        <v>52</v>
      </c>
      <c r="E4" s="189" t="s">
        <v>53</v>
      </c>
      <c r="F4" s="189" t="s">
        <v>91</v>
      </c>
      <c r="G4" s="189" t="s">
        <v>92</v>
      </c>
    </row>
    <row r="5" spans="1:7" s="1" customFormat="1" ht="28.5" customHeight="1">
      <c r="A5" s="5" t="s">
        <v>56</v>
      </c>
      <c r="B5" s="5" t="s">
        <v>57</v>
      </c>
      <c r="C5" s="5" t="s">
        <v>58</v>
      </c>
      <c r="D5" s="188"/>
      <c r="E5" s="190"/>
      <c r="F5" s="190"/>
      <c r="G5" s="190"/>
    </row>
    <row r="6" spans="1:7" s="1" customFormat="1" ht="28.5" customHeight="1">
      <c r="A6" s="6"/>
      <c r="B6" s="6"/>
      <c r="C6" s="6"/>
      <c r="D6" s="7" t="s">
        <v>70</v>
      </c>
      <c r="E6" s="119">
        <v>12150000</v>
      </c>
      <c r="F6" s="119">
        <v>0</v>
      </c>
      <c r="G6" s="119">
        <v>12150000</v>
      </c>
    </row>
    <row r="7" spans="1:7" s="1" customFormat="1" ht="28.5" customHeight="1">
      <c r="A7" s="117" t="s">
        <v>226</v>
      </c>
      <c r="B7" s="117"/>
      <c r="C7" s="117"/>
      <c r="D7" s="118"/>
      <c r="E7" s="119">
        <v>12150000</v>
      </c>
      <c r="F7" s="119">
        <v>0</v>
      </c>
      <c r="G7" s="119">
        <v>12150000</v>
      </c>
    </row>
    <row r="8" spans="1:7" s="1" customFormat="1" ht="28.5" customHeight="1">
      <c r="A8" s="117"/>
      <c r="B8" s="117" t="s">
        <v>233</v>
      </c>
      <c r="C8" s="117"/>
      <c r="D8" s="118"/>
      <c r="E8" s="119">
        <v>650000</v>
      </c>
      <c r="F8" s="119">
        <v>0</v>
      </c>
      <c r="G8" s="119">
        <v>650000</v>
      </c>
    </row>
    <row r="9" spans="1:7" s="1" customFormat="1" ht="28.5" customHeight="1">
      <c r="A9" s="117"/>
      <c r="B9" s="117"/>
      <c r="C9" s="117" t="s">
        <v>255</v>
      </c>
      <c r="D9" s="118"/>
      <c r="E9" s="119">
        <v>650000</v>
      </c>
      <c r="F9" s="119">
        <v>0</v>
      </c>
      <c r="G9" s="119">
        <v>650000</v>
      </c>
    </row>
    <row r="10" spans="1:7" s="1" customFormat="1" ht="28.5" customHeight="1">
      <c r="A10" s="120" t="s">
        <v>297</v>
      </c>
      <c r="B10" s="120" t="s">
        <v>236</v>
      </c>
      <c r="C10" s="120" t="s">
        <v>256</v>
      </c>
      <c r="D10" s="121" t="s">
        <v>227</v>
      </c>
      <c r="E10" s="137">
        <v>650000</v>
      </c>
      <c r="F10" s="137">
        <v>0</v>
      </c>
      <c r="G10" s="137">
        <v>650000</v>
      </c>
    </row>
    <row r="11" spans="1:7" s="1" customFormat="1" ht="28.5" customHeight="1">
      <c r="A11" s="117"/>
      <c r="B11" s="117" t="s">
        <v>298</v>
      </c>
      <c r="C11" s="117"/>
      <c r="D11" s="118"/>
      <c r="E11" s="119">
        <v>11500000</v>
      </c>
      <c r="F11" s="119">
        <v>0</v>
      </c>
      <c r="G11" s="119">
        <v>11500000</v>
      </c>
    </row>
    <row r="12" spans="1:7" s="1" customFormat="1" ht="28.5" customHeight="1">
      <c r="A12" s="117"/>
      <c r="B12" s="117"/>
      <c r="C12" s="117" t="s">
        <v>243</v>
      </c>
      <c r="D12" s="118"/>
      <c r="E12" s="119">
        <v>11500000</v>
      </c>
      <c r="F12" s="119">
        <v>0</v>
      </c>
      <c r="G12" s="119">
        <v>11500000</v>
      </c>
    </row>
    <row r="13" spans="1:7" s="1" customFormat="1" ht="28.5" customHeight="1">
      <c r="A13" s="120" t="s">
        <v>297</v>
      </c>
      <c r="B13" s="120" t="s">
        <v>299</v>
      </c>
      <c r="C13" s="120" t="s">
        <v>241</v>
      </c>
      <c r="D13" s="121" t="s">
        <v>229</v>
      </c>
      <c r="E13" s="137">
        <v>11500000</v>
      </c>
      <c r="F13" s="137">
        <v>0</v>
      </c>
      <c r="G13" s="137">
        <v>11500000</v>
      </c>
    </row>
    <row r="14" spans="1:7" s="1" customFormat="1" ht="28.5" customHeight="1">
      <c r="A14" s="9"/>
      <c r="B14" s="9"/>
      <c r="C14" s="9"/>
      <c r="D14" s="9"/>
      <c r="E14" s="9"/>
      <c r="F14" s="9"/>
      <c r="G14" s="9"/>
    </row>
    <row r="15" spans="1:7" s="1" customFormat="1" ht="28.5" customHeight="1">
      <c r="A15" s="9"/>
      <c r="B15" s="9"/>
      <c r="C15" s="9"/>
      <c r="D15" s="9"/>
      <c r="E15" s="9"/>
      <c r="F15" s="9"/>
      <c r="G15" s="9"/>
    </row>
  </sheetData>
  <sheetProtection/>
  <mergeCells count="7">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北京市门头沟区民政局</cp:lastModifiedBy>
  <cp:lastPrinted>2019-01-16T06:39:35Z</cp:lastPrinted>
  <dcterms:created xsi:type="dcterms:W3CDTF">2019-01-23T04:00:32Z</dcterms:created>
  <dcterms:modified xsi:type="dcterms:W3CDTF">2020-02-04T08:11:02Z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