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15" firstSheet="11" activeTab="12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  <sheet name="财拨2-8表-政府采购意向公开明细表" sheetId="11" r:id="rId11"/>
    <sheet name="财拨2-9表-购买服务明细表" sheetId="12" r:id="rId12"/>
    <sheet name="财拨2-10表-项目支出绩效目标目录" sheetId="13" r:id="rId13"/>
  </sheets>
  <definedNames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'财拨2-2表-部门一般公共预算支出表'!$1:$5</definedName>
    <definedName name="_xlnm.Print_Titles" localSheetId="6">'财拨2-4表-部门项目支出表（经济分类）'!$1:$5</definedName>
  </definedNames>
  <calcPr fullCalcOnLoad="1"/>
</workbook>
</file>

<file path=xl/sharedStrings.xml><?xml version="1.0" encoding="utf-8"?>
<sst xmlns="http://schemas.openxmlformats.org/spreadsheetml/2006/main" count="689" uniqueCount="431">
  <si>
    <t>附件1-1</t>
  </si>
  <si>
    <t xml:space="preserve"> </t>
  </si>
  <si>
    <t>2021年北京市门头沟区水务局部门收支总体情况表</t>
  </si>
  <si>
    <t>单位：元</t>
  </si>
  <si>
    <t>收                     入</t>
  </si>
  <si>
    <t>经费拨款</t>
  </si>
  <si>
    <t>支                        出</t>
  </si>
  <si>
    <t>项                    目</t>
  </si>
  <si>
    <t>收入数</t>
  </si>
  <si>
    <t>项             目</t>
  </si>
  <si>
    <t>支出数</t>
  </si>
  <si>
    <t>本年收入合计</t>
  </si>
  <si>
    <t>本年支出合计</t>
  </si>
  <si>
    <t>用事业基金弥补收支差额</t>
  </si>
  <si>
    <t>上年结转</t>
  </si>
  <si>
    <t>结转下年</t>
  </si>
  <si>
    <t>收   入   总    计</t>
  </si>
  <si>
    <r>
      <t>支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出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总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计</t>
    </r>
  </si>
  <si>
    <t>附件1-2</t>
  </si>
  <si>
    <t>2021年北京市门头沟区水务局部门收入总体情况表</t>
  </si>
  <si>
    <t xml:space="preserve">  一、财政拨款</t>
  </si>
  <si>
    <t xml:space="preserve">  其中：一般公共预算收入</t>
  </si>
  <si>
    <t xml:space="preserve">        政府性基金预算收入</t>
  </si>
  <si>
    <t xml:space="preserve">        国有资本经营预算收入</t>
  </si>
  <si>
    <t xml:space="preserve">  二、纳入财政专户管理的事业收入</t>
  </si>
  <si>
    <t xml:space="preserve">  三、上级补助收入</t>
  </si>
  <si>
    <t xml:space="preserve">  四、事业收入（不含专户管理的事业收入）</t>
  </si>
  <si>
    <t xml:space="preserve">  五、事业单位经营收入</t>
  </si>
  <si>
    <t xml:space="preserve">  六、附属单位上缴收入</t>
  </si>
  <si>
    <t xml:space="preserve">  七、其他收入</t>
  </si>
  <si>
    <t>附件1-3</t>
  </si>
  <si>
    <t>2021年北京市门头沟区水务局部门支出总体情况表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</si>
  <si>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</si>
  <si>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</si>
  <si>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</si>
  <si>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</si>
  <si>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</si>
  <si>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</si>
  <si>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七、文化旅游体育与传媒*</t>
  </si>
  <si>
    <t>八、社会保障和就业</t>
  </si>
  <si>
    <t>九、社会保险基金支出</t>
  </si>
  <si>
    <t>十、卫生健康*</t>
  </si>
  <si>
    <t>十一、节能环保</t>
  </si>
  <si>
    <t>十二、城乡社区</t>
  </si>
  <si>
    <t>十三、农林水</t>
  </si>
  <si>
    <t>十四、交通运输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</si>
  <si>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</si>
  <si>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</si>
  <si>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</si>
  <si>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</si>
  <si>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</si>
  <si>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</si>
  <si>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</si>
  <si>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</si>
  <si>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二十三、灾害防治及应急管理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</si>
  <si>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</si>
  <si>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</si>
  <si>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</si>
  <si>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</si>
  <si>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</si>
  <si>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</si>
  <si>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</si>
  <si>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支    出    总    计</t>
  </si>
  <si>
    <t>附件2-1</t>
  </si>
  <si>
    <t>2021年北京市门头沟区水务局部门财政拨款收支总体情况表</t>
  </si>
  <si>
    <t>支                    出</t>
  </si>
  <si>
    <t>收入来源性质</t>
  </si>
  <si>
    <t>收入金额</t>
  </si>
  <si>
    <t>支出科目编码</t>
  </si>
  <si>
    <t>支出科目名称</t>
  </si>
  <si>
    <t>支出合计</t>
  </si>
  <si>
    <t>按支出内容分</t>
  </si>
  <si>
    <t>按照资金性质分</t>
  </si>
  <si>
    <t>类</t>
  </si>
  <si>
    <t>款</t>
  </si>
  <si>
    <t>项</t>
  </si>
  <si>
    <t>基本支出</t>
  </si>
  <si>
    <t>项目支出</t>
  </si>
  <si>
    <t>一般公共预算</t>
  </si>
  <si>
    <t>政府性基金预算</t>
  </si>
  <si>
    <t>国有资本经营预算</t>
  </si>
  <si>
    <t>财政拨款收入  合计</t>
  </si>
  <si>
    <r>
      <t>财政拨款支出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合计</t>
    </r>
  </si>
  <si>
    <t>其中：一般公共预算收入</t>
  </si>
  <si>
    <t>208</t>
  </si>
  <si>
    <t xml:space="preserve">      政府性基金预算收入</t>
  </si>
  <si>
    <t>05</t>
  </si>
  <si>
    <t xml:space="preserve">      国有资本经营预算收入</t>
  </si>
  <si>
    <t>01</t>
  </si>
  <si>
    <t>行政单位离退休</t>
  </si>
  <si>
    <t>02</t>
  </si>
  <si>
    <t>事业单位离退休</t>
  </si>
  <si>
    <t>22</t>
  </si>
  <si>
    <t>移民补助</t>
  </si>
  <si>
    <t>212</t>
  </si>
  <si>
    <t>03</t>
  </si>
  <si>
    <t>99</t>
  </si>
  <si>
    <t>其他城乡社区公共设施支出</t>
  </si>
  <si>
    <t>14</t>
  </si>
  <si>
    <t>污水处理设施建设和运营</t>
  </si>
  <si>
    <t>213</t>
  </si>
  <si>
    <t>行政运行</t>
  </si>
  <si>
    <t>04</t>
  </si>
  <si>
    <t>水利行业业务管理</t>
  </si>
  <si>
    <t>水利工程建设</t>
  </si>
  <si>
    <t>06</t>
  </si>
  <si>
    <t>水利工程运行与维护</t>
  </si>
  <si>
    <t>10</t>
  </si>
  <si>
    <t>水土保持</t>
  </si>
  <si>
    <t>11</t>
  </si>
  <si>
    <t>水资源节约管理与保护</t>
  </si>
  <si>
    <t>防汛</t>
  </si>
  <si>
    <t>16</t>
  </si>
  <si>
    <t>农村水利</t>
  </si>
  <si>
    <t>21</t>
  </si>
  <si>
    <t>大中型水库移民后期扶持专项支出</t>
  </si>
  <si>
    <t>34</t>
  </si>
  <si>
    <t>水利建设征地及移民支出</t>
  </si>
  <si>
    <t>35</t>
  </si>
  <si>
    <t>农村人畜饮水</t>
  </si>
  <si>
    <t>其他水利支出</t>
  </si>
  <si>
    <t>附件2-2</t>
  </si>
  <si>
    <t>2021年北京市门头沟区水务局部门一般公共预算支出情况表（功能分类科目）</t>
  </si>
  <si>
    <t>合计</t>
  </si>
  <si>
    <r>
      <t>　</t>
    </r>
    <r>
      <rPr>
        <sz val="10"/>
        <color indexed="8"/>
        <rFont val="Times New Roman"/>
        <family val="1"/>
      </rPr>
      <t>05</t>
    </r>
  </si>
  <si>
    <r>
      <t>　　</t>
    </r>
    <r>
      <rPr>
        <sz val="10"/>
        <color indexed="8"/>
        <rFont val="Times New Roman"/>
        <family val="1"/>
      </rPr>
      <t>01</t>
    </r>
  </si>
  <si>
    <r>
      <t>　　　</t>
    </r>
    <r>
      <rPr>
        <sz val="10"/>
        <color indexed="8"/>
        <rFont val="Times New Roman"/>
        <family val="1"/>
      </rPr>
      <t>208</t>
    </r>
  </si>
  <si>
    <r>
      <t>　　　</t>
    </r>
    <r>
      <rPr>
        <sz val="10"/>
        <color indexed="8"/>
        <rFont val="Times New Roman"/>
        <family val="1"/>
      </rPr>
      <t>05</t>
    </r>
  </si>
  <si>
    <r>
      <t>　　　</t>
    </r>
    <r>
      <rPr>
        <sz val="10"/>
        <color indexed="8"/>
        <rFont val="Times New Roman"/>
        <family val="1"/>
      </rPr>
      <t>01</t>
    </r>
  </si>
  <si>
    <r>
      <t>　　</t>
    </r>
    <r>
      <rPr>
        <sz val="10"/>
        <color indexed="8"/>
        <rFont val="Times New Roman"/>
        <family val="1"/>
      </rPr>
      <t>02</t>
    </r>
  </si>
  <si>
    <r>
      <t>　　　</t>
    </r>
    <r>
      <rPr>
        <sz val="10"/>
        <color indexed="8"/>
        <rFont val="Times New Roman"/>
        <family val="1"/>
      </rPr>
      <t>02</t>
    </r>
  </si>
  <si>
    <r>
      <t>　</t>
    </r>
    <r>
      <rPr>
        <sz val="10"/>
        <color indexed="8"/>
        <rFont val="Times New Roman"/>
        <family val="1"/>
      </rPr>
      <t>03</t>
    </r>
  </si>
  <si>
    <r>
      <t>　　</t>
    </r>
    <r>
      <rPr>
        <sz val="10"/>
        <color indexed="8"/>
        <rFont val="Times New Roman"/>
        <family val="1"/>
      </rPr>
      <t>99</t>
    </r>
  </si>
  <si>
    <r>
      <t>　　　</t>
    </r>
    <r>
      <rPr>
        <sz val="10"/>
        <color indexed="8"/>
        <rFont val="Times New Roman"/>
        <family val="1"/>
      </rPr>
      <t>212</t>
    </r>
  </si>
  <si>
    <r>
      <t>　　　</t>
    </r>
    <r>
      <rPr>
        <sz val="10"/>
        <color indexed="8"/>
        <rFont val="Times New Roman"/>
        <family val="1"/>
      </rPr>
      <t>03</t>
    </r>
  </si>
  <si>
    <r>
      <t>　　　</t>
    </r>
    <r>
      <rPr>
        <sz val="10"/>
        <color indexed="8"/>
        <rFont val="Times New Roman"/>
        <family val="1"/>
      </rPr>
      <t>99</t>
    </r>
  </si>
  <si>
    <r>
      <t>　</t>
    </r>
    <r>
      <rPr>
        <sz val="10"/>
        <color indexed="8"/>
        <rFont val="Times New Roman"/>
        <family val="1"/>
      </rPr>
      <t>01</t>
    </r>
  </si>
  <si>
    <r>
      <t>　　　</t>
    </r>
    <r>
      <rPr>
        <sz val="10"/>
        <color indexed="8"/>
        <rFont val="Times New Roman"/>
        <family val="1"/>
      </rPr>
      <t>213</t>
    </r>
  </si>
  <si>
    <r>
      <t>　　</t>
    </r>
    <r>
      <rPr>
        <sz val="10"/>
        <color indexed="8"/>
        <rFont val="Times New Roman"/>
        <family val="1"/>
      </rPr>
      <t>04</t>
    </r>
  </si>
  <si>
    <r>
      <t>　　　</t>
    </r>
    <r>
      <rPr>
        <sz val="10"/>
        <color indexed="8"/>
        <rFont val="Times New Roman"/>
        <family val="1"/>
      </rPr>
      <t>04</t>
    </r>
  </si>
  <si>
    <r>
      <t>　　</t>
    </r>
    <r>
      <rPr>
        <sz val="10"/>
        <color indexed="8"/>
        <rFont val="Times New Roman"/>
        <family val="1"/>
      </rPr>
      <t>05</t>
    </r>
  </si>
  <si>
    <r>
      <t>　　</t>
    </r>
    <r>
      <rPr>
        <sz val="10"/>
        <color indexed="8"/>
        <rFont val="Times New Roman"/>
        <family val="1"/>
      </rPr>
      <t>06</t>
    </r>
  </si>
  <si>
    <r>
      <t>　　　</t>
    </r>
    <r>
      <rPr>
        <sz val="10"/>
        <color indexed="8"/>
        <rFont val="Times New Roman"/>
        <family val="1"/>
      </rPr>
      <t>06</t>
    </r>
  </si>
  <si>
    <r>
      <t>　　</t>
    </r>
    <r>
      <rPr>
        <sz val="10"/>
        <color indexed="8"/>
        <rFont val="Times New Roman"/>
        <family val="1"/>
      </rPr>
      <t>10</t>
    </r>
  </si>
  <si>
    <r>
      <t>　　　</t>
    </r>
    <r>
      <rPr>
        <sz val="10"/>
        <color indexed="8"/>
        <rFont val="Times New Roman"/>
        <family val="1"/>
      </rPr>
      <t>10</t>
    </r>
  </si>
  <si>
    <r>
      <t>　　</t>
    </r>
    <r>
      <rPr>
        <sz val="10"/>
        <color indexed="8"/>
        <rFont val="Times New Roman"/>
        <family val="1"/>
      </rPr>
      <t>11</t>
    </r>
  </si>
  <si>
    <r>
      <t>　　　</t>
    </r>
    <r>
      <rPr>
        <sz val="10"/>
        <color indexed="8"/>
        <rFont val="Times New Roman"/>
        <family val="1"/>
      </rPr>
      <t>11</t>
    </r>
  </si>
  <si>
    <r>
      <t>　　</t>
    </r>
    <r>
      <rPr>
        <sz val="10"/>
        <color indexed="8"/>
        <rFont val="Times New Roman"/>
        <family val="1"/>
      </rPr>
      <t>14</t>
    </r>
  </si>
  <si>
    <r>
      <t>　　　</t>
    </r>
    <r>
      <rPr>
        <sz val="10"/>
        <color indexed="8"/>
        <rFont val="Times New Roman"/>
        <family val="1"/>
      </rPr>
      <t>14</t>
    </r>
  </si>
  <si>
    <r>
      <t>　　</t>
    </r>
    <r>
      <rPr>
        <sz val="10"/>
        <color indexed="8"/>
        <rFont val="Times New Roman"/>
        <family val="1"/>
      </rPr>
      <t>16</t>
    </r>
  </si>
  <si>
    <r>
      <t>　　　</t>
    </r>
    <r>
      <rPr>
        <sz val="10"/>
        <color indexed="8"/>
        <rFont val="Times New Roman"/>
        <family val="1"/>
      </rPr>
      <t>16</t>
    </r>
  </si>
  <si>
    <r>
      <t>　　</t>
    </r>
    <r>
      <rPr>
        <sz val="10"/>
        <color indexed="8"/>
        <rFont val="Times New Roman"/>
        <family val="1"/>
      </rPr>
      <t>21</t>
    </r>
  </si>
  <si>
    <r>
      <t>　　　</t>
    </r>
    <r>
      <rPr>
        <sz val="10"/>
        <color indexed="8"/>
        <rFont val="Times New Roman"/>
        <family val="1"/>
      </rPr>
      <t>21</t>
    </r>
  </si>
  <si>
    <r>
      <t>　　</t>
    </r>
    <r>
      <rPr>
        <sz val="10"/>
        <color indexed="8"/>
        <rFont val="Times New Roman"/>
        <family val="1"/>
      </rPr>
      <t>34</t>
    </r>
  </si>
  <si>
    <r>
      <t>　　　</t>
    </r>
    <r>
      <rPr>
        <sz val="10"/>
        <color indexed="8"/>
        <rFont val="Times New Roman"/>
        <family val="1"/>
      </rPr>
      <t>34</t>
    </r>
  </si>
  <si>
    <r>
      <t>　　</t>
    </r>
    <r>
      <rPr>
        <sz val="10"/>
        <color indexed="8"/>
        <rFont val="Times New Roman"/>
        <family val="1"/>
      </rPr>
      <t>35</t>
    </r>
  </si>
  <si>
    <r>
      <t>　　　</t>
    </r>
    <r>
      <rPr>
        <sz val="10"/>
        <color indexed="8"/>
        <rFont val="Times New Roman"/>
        <family val="1"/>
      </rPr>
      <t>35</t>
    </r>
  </si>
  <si>
    <r>
      <t>附件2-</t>
    </r>
    <r>
      <rPr>
        <sz val="10"/>
        <rFont val="宋体"/>
        <family val="0"/>
      </rPr>
      <t>3</t>
    </r>
  </si>
  <si>
    <t>2021年北京市门头沟区水务局部门一般公共预
算基本支出情况表（经济分类科目）</t>
  </si>
  <si>
    <t>单位:元</t>
  </si>
  <si>
    <t>支出科目</t>
  </si>
  <si>
    <t>科目编码</t>
  </si>
  <si>
    <t>科目名称</t>
  </si>
  <si>
    <t>合 计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</si>
  <si>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</si>
  <si>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</si>
  <si>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</si>
  <si>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</si>
  <si>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</si>
  <si>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</si>
  <si>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</si>
  <si>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</si>
  <si>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</si>
  <si>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</si>
  <si>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</si>
  <si>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</si>
  <si>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</si>
  <si>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</si>
  <si>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</si>
  <si>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</si>
  <si>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</si>
  <si>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</si>
  <si>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</si>
  <si>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</si>
  <si>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</si>
  <si>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</si>
  <si>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</si>
  <si>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</si>
  <si>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</si>
  <si>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</si>
  <si>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</si>
  <si>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</si>
  <si>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</si>
  <si>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</si>
  <si>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</si>
  <si>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</si>
  <si>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</si>
  <si>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</si>
  <si>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</si>
  <si>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</si>
  <si>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</si>
  <si>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</si>
  <si>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</si>
  <si>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维修(护)费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</si>
  <si>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</si>
  <si>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</si>
  <si>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</si>
  <si>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</si>
  <si>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</si>
  <si>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</si>
  <si>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</si>
  <si>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</si>
  <si>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</si>
  <si>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</si>
  <si>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</si>
  <si>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</si>
  <si>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</si>
  <si>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其他费用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</si>
  <si>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</si>
  <si>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</si>
  <si>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</si>
  <si>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</si>
  <si>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</si>
  <si>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</si>
  <si>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</si>
  <si>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</si>
  <si>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</si>
  <si>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</si>
  <si>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附件2-4</t>
  </si>
  <si>
    <t>2021年北京市门头沟区水务局部门一般公共预算项目支出情况表（经济分类科目）</t>
  </si>
  <si>
    <r>
      <t>单位</t>
    </r>
    <r>
      <rPr>
        <sz val="9"/>
        <rFont val="Times New Roman"/>
        <family val="1"/>
      </rPr>
      <t>:</t>
    </r>
    <r>
      <rPr>
        <sz val="9"/>
        <rFont val="宋体"/>
        <family val="0"/>
      </rPr>
      <t>元</t>
    </r>
  </si>
  <si>
    <t>合  计</t>
  </si>
  <si>
    <t>　30106</t>
  </si>
  <si>
    <t>　伙食补助费</t>
  </si>
  <si>
    <t>　30202</t>
  </si>
  <si>
    <t>　印刷费</t>
  </si>
  <si>
    <t>　30203</t>
  </si>
  <si>
    <t>　咨询费</t>
  </si>
  <si>
    <t>　30206</t>
  </si>
  <si>
    <t>　电费</t>
  </si>
  <si>
    <t>　30215</t>
  </si>
  <si>
    <t>　会议费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</si>
  <si>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</si>
  <si>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</si>
  <si>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</si>
  <si>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</si>
  <si>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</si>
  <si>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</si>
  <si>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</si>
  <si>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</si>
  <si>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</si>
  <si>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</si>
  <si>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30239</t>
  </si>
  <si>
    <t>　其他交通费用</t>
  </si>
  <si>
    <t>　30303</t>
  </si>
  <si>
    <t>　退职（役）费</t>
  </si>
  <si>
    <t>　30304</t>
  </si>
  <si>
    <t>　抚恤金</t>
  </si>
  <si>
    <t>　30305</t>
  </si>
  <si>
    <t>　生活补助</t>
  </si>
  <si>
    <t>　30306</t>
  </si>
  <si>
    <t>　救济费</t>
  </si>
  <si>
    <t>　30308</t>
  </si>
  <si>
    <t>　助学金</t>
  </si>
  <si>
    <t>　30309</t>
  </si>
  <si>
    <t>　奖励金</t>
  </si>
  <si>
    <t>　30315</t>
  </si>
  <si>
    <t>　物业服务补贴</t>
  </si>
  <si>
    <t>309</t>
  </si>
  <si>
    <t>资本性支出(基本建设)</t>
  </si>
  <si>
    <t>　30901</t>
  </si>
  <si>
    <t>　房屋建筑物购建</t>
  </si>
  <si>
    <t>　30902</t>
  </si>
  <si>
    <t>　办公设备购置</t>
  </si>
  <si>
    <t>　30903</t>
  </si>
  <si>
    <t>　专用设备购置</t>
  </si>
  <si>
    <t>　30905</t>
  </si>
  <si>
    <t>　基础设施建设</t>
  </si>
  <si>
    <t>　30906</t>
  </si>
  <si>
    <t>　大型修缮</t>
  </si>
  <si>
    <t>　30907</t>
  </si>
  <si>
    <t>　信息网络及软件购置更新</t>
  </si>
  <si>
    <t>　30913</t>
  </si>
  <si>
    <t>　公务用车购置</t>
  </si>
  <si>
    <t>　30999</t>
  </si>
  <si>
    <t>　其他基本建设支出</t>
  </si>
  <si>
    <t>310</t>
  </si>
  <si>
    <t>其他资本性支出</t>
  </si>
  <si>
    <t>　31002</t>
  </si>
  <si>
    <t>　31003</t>
  </si>
  <si>
    <t>　31005</t>
  </si>
  <si>
    <t>　31006</t>
  </si>
  <si>
    <t>　31007</t>
  </si>
  <si>
    <t>　31008</t>
  </si>
  <si>
    <t>　物资储备</t>
  </si>
  <si>
    <t>　31009</t>
  </si>
  <si>
    <t>　土地补偿</t>
  </si>
  <si>
    <t>　31013</t>
  </si>
  <si>
    <t>　31099</t>
  </si>
  <si>
    <t>　其他资本性支出</t>
  </si>
  <si>
    <t>311</t>
  </si>
  <si>
    <t>对企业补助(基本建设)</t>
  </si>
  <si>
    <t>　31199</t>
  </si>
  <si>
    <t>　其他对企业补助</t>
  </si>
  <si>
    <t>312</t>
  </si>
  <si>
    <t>对企业补助</t>
  </si>
  <si>
    <t>　31204</t>
  </si>
  <si>
    <t>　费用补贴</t>
  </si>
  <si>
    <t>　31205</t>
  </si>
  <si>
    <t>　利息补贴</t>
  </si>
  <si>
    <t>　31299</t>
  </si>
  <si>
    <t>　其他对企事业单位的补贴</t>
  </si>
  <si>
    <t>313</t>
  </si>
  <si>
    <t>对社会保障基金补助</t>
  </si>
  <si>
    <t>　31302</t>
  </si>
  <si>
    <t>　对社会保险基金补助</t>
  </si>
  <si>
    <t>399</t>
  </si>
  <si>
    <t>其他支出</t>
  </si>
  <si>
    <t>　39901</t>
  </si>
  <si>
    <t>　预备费</t>
  </si>
  <si>
    <t>　39908</t>
  </si>
  <si>
    <t>　对民间非盈利组织和群众性自治组织补贴</t>
  </si>
  <si>
    <t>　39999</t>
  </si>
  <si>
    <t>　其他支出</t>
  </si>
  <si>
    <t>附件2-5</t>
  </si>
  <si>
    <t>2021年北京市门头沟区水务局部门“三公经费”财政拨款情况表</t>
  </si>
  <si>
    <t>项目名称</t>
  </si>
  <si>
    <t>2021年</t>
  </si>
  <si>
    <t>2020年</t>
  </si>
  <si>
    <t>增减额</t>
  </si>
  <si>
    <t>因公出国（境）费用</t>
  </si>
  <si>
    <t>公务接待费</t>
  </si>
  <si>
    <t>公务用车购置费</t>
  </si>
  <si>
    <t>公务用车运行费</t>
  </si>
  <si>
    <t>附件2-6</t>
  </si>
  <si>
    <t>2021年北京市门头沟区水务局部门政府性基金预算支出情况表</t>
  </si>
  <si>
    <t>其中：区级财力支出</t>
  </si>
  <si>
    <t>市级专项转移支付支出</t>
  </si>
  <si>
    <r>
      <t>　</t>
    </r>
    <r>
      <rPr>
        <b/>
        <sz val="10"/>
        <color indexed="8"/>
        <rFont val="Times New Roman"/>
        <family val="1"/>
      </rPr>
      <t>22</t>
    </r>
  </si>
  <si>
    <r>
      <t>　　</t>
    </r>
    <r>
      <rPr>
        <b/>
        <sz val="10"/>
        <color indexed="8"/>
        <rFont val="Times New Roman"/>
        <family val="1"/>
      </rPr>
      <t>01</t>
    </r>
  </si>
  <si>
    <r>
      <t>　　　</t>
    </r>
    <r>
      <rPr>
        <sz val="10"/>
        <color indexed="8"/>
        <rFont val="Times New Roman"/>
        <family val="1"/>
      </rPr>
      <t>22</t>
    </r>
  </si>
  <si>
    <r>
      <t>　</t>
    </r>
    <r>
      <rPr>
        <sz val="10"/>
        <rFont val="Times New Roman"/>
        <family val="1"/>
      </rPr>
      <t>14</t>
    </r>
  </si>
  <si>
    <r>
      <t>　　</t>
    </r>
    <r>
      <rPr>
        <sz val="10"/>
        <rFont val="Times New Roman"/>
        <family val="1"/>
      </rPr>
      <t>01</t>
    </r>
  </si>
  <si>
    <r>
      <t>　　　</t>
    </r>
    <r>
      <rPr>
        <sz val="10"/>
        <rFont val="Times New Roman"/>
        <family val="1"/>
      </rPr>
      <t>212</t>
    </r>
  </si>
  <si>
    <r>
      <t>　　　</t>
    </r>
    <r>
      <rPr>
        <sz val="10"/>
        <rFont val="Times New Roman"/>
        <family val="1"/>
      </rPr>
      <t>14</t>
    </r>
  </si>
  <si>
    <r>
      <t>　　　</t>
    </r>
    <r>
      <rPr>
        <sz val="10"/>
        <rFont val="Times New Roman"/>
        <family val="1"/>
      </rPr>
      <t>01</t>
    </r>
  </si>
  <si>
    <t>附件2-7</t>
  </si>
  <si>
    <t>2021年北京市门头沟区水务局部门国有资本经营预算支出情况表</t>
  </si>
  <si>
    <t>附件2-8</t>
  </si>
  <si>
    <t>2021年北京市门头沟区水务局部门政府采购意向公开财政拨款明细表</t>
  </si>
  <si>
    <t>序号</t>
  </si>
  <si>
    <t>采购需求概况</t>
  </si>
  <si>
    <t>资金性质</t>
  </si>
  <si>
    <t>预计采购时间
（填写到月）</t>
  </si>
  <si>
    <t>备注</t>
  </si>
  <si>
    <t>政府采购金额</t>
  </si>
  <si>
    <t>国有资金经营预算</t>
  </si>
  <si>
    <t>2021年防汛物资补充更新项目</t>
  </si>
  <si>
    <t>排水器械、照明灯具、防汛抢险物料、救生器材</t>
  </si>
  <si>
    <t>2021年防汛日常业务费</t>
  </si>
  <si>
    <t>预案、通讯录印刷和展板制作</t>
  </si>
  <si>
    <t>2021年节水创建项目</t>
  </si>
  <si>
    <t>历年完成的35家节水创建单位进行水平衡复测，创建6家单位节水型单位；创建2个节水型社区、创建2个节水型村庄，并重点开展单位、社区、村庄节水宣传工作，提升门头沟区的节水管理水平。</t>
  </si>
  <si>
    <t>河湖景观管护项目</t>
  </si>
  <si>
    <t>项目地点：门城湖、城子沟、龙泉湾、冯村沟下段、西峰寺沟下段、黑河沟、中门寺沟、冯村沟上段、石门营沟、山峡景观节点、黑河沟上段、西峰寺沟上段；项目规模及内容：门城湖及12条沟道的管护。内容包括：保洁养护、林草养护、设施维修、水质净化、变压器维修、闸坝泵、钢坝闸、橡胶坝、泵站等维护、相关安全管护保卫工作。项目总投资及资金来源：37341140.97元，区级资金；项目资金使用计划：月度支付</t>
  </si>
  <si>
    <t>中门寺沟气浮装置运行项目</t>
  </si>
  <si>
    <t>项目地点：中门寺沟流域，中门寺沟由西向东穿越龙泉镇老城区，最终汇入永定河，是集防洪、排水、景观于一体的重要河道。对现有气浮装置运行管护。项目总投资及资金来源：1597586.50元，区级资金</t>
  </si>
  <si>
    <t>购买执法记录仪</t>
  </si>
  <si>
    <t>根据《水政监察工作章程》（2000年5月15日水利部令第13号发布，2004年10月21日水利部令第20号修正），第二十二条水行政执法机关应当为水政监察队伍配备必要的交通、通讯、勘查、音像等专用执法装备，改善办公条件，给予水政监察人员与执法任务相适应的执法津贴，投人身伤害保险等。型号：爱国者DSJ-R1高清红外夜视专业激光定位记录仪。项目总投资及资金来源：6000元，区级资金</t>
  </si>
  <si>
    <t>2021年水政监察大队申请执法识别服项目</t>
  </si>
  <si>
    <t>水政监察大队目前共有队员16人，每人 3000元，共计 48000 元</t>
  </si>
  <si>
    <t>注：本次公开的采购意向是本单位政府采购工作的初步安排，具体采购项目情况以相关采购公告和采购文件为准。</t>
  </si>
  <si>
    <t>附件2-9</t>
  </si>
  <si>
    <t>2021年北京市门头沟区水务局部门政府购买服务财政拨款明细表</t>
  </si>
  <si>
    <t>购买服务目录</t>
  </si>
  <si>
    <t>政府购买服务一级目录</t>
  </si>
  <si>
    <t>政府购买服务二级目录</t>
  </si>
  <si>
    <t>政府购买服务三级目录</t>
  </si>
  <si>
    <t>内容</t>
  </si>
  <si>
    <t>政府购买服务金额</t>
  </si>
  <si>
    <t>…</t>
  </si>
  <si>
    <r>
      <t>附件2-</t>
    </r>
    <r>
      <rPr>
        <sz val="10"/>
        <rFont val="宋体"/>
        <family val="0"/>
      </rPr>
      <t>10</t>
    </r>
  </si>
  <si>
    <t>2021年门头沟区水务局项目支出绩效目标目录</t>
  </si>
  <si>
    <t>财政拨款金额</t>
  </si>
  <si>
    <t>门头沟区机井维修工程</t>
  </si>
  <si>
    <t>2021年门头沟区大中型水库移民后期扶持补贴项目</t>
  </si>
  <si>
    <t>2021年排水许可监管检测项目</t>
  </si>
  <si>
    <t>2021年大中型水库移民后期扶持中央资金项目</t>
  </si>
  <si>
    <t>2021年消毒设备运行维护项目</t>
  </si>
  <si>
    <t>2021年门头沟区水资源资产负债监测服务项目</t>
  </si>
  <si>
    <t>2021年防汛视频监控站点维护项目</t>
  </si>
  <si>
    <t>镇村污水处理设施运维维护项目</t>
  </si>
  <si>
    <t>2021年斋堂联村集中供水厂运行管护项目</t>
  </si>
  <si>
    <t>2021年门头沟区村镇供水保障工程(二期)</t>
  </si>
  <si>
    <t>2021年门头沟区机电井智能计量设施系统维护项目</t>
  </si>
  <si>
    <t>2021年度门头沟区山洪灾害防治项目</t>
  </si>
  <si>
    <t>2021年雨量水位遥测维护项目</t>
  </si>
  <si>
    <t>王平镇集中供水厂运行管护项目</t>
  </si>
  <si>
    <t>第二再生水厂运行项目2</t>
  </si>
  <si>
    <t>2021年门头沟区村镇供水保障工程二期</t>
  </si>
  <si>
    <t>2021年冯村沟上段工程项目尾款</t>
  </si>
  <si>
    <t>2021年黑河沟水环境治理工程项目尾款</t>
  </si>
  <si>
    <t>2021年门头沟区农村用水计量安装工程</t>
  </si>
  <si>
    <t>门头沟区2018年“两田一园”高效节水灌溉工程（一期）</t>
  </si>
  <si>
    <t>2021年防汛日常业务费项目</t>
  </si>
  <si>
    <t>斋堂水厂升级改造项目</t>
  </si>
  <si>
    <t>镇村污水处理运行维护项目运行费用2</t>
  </si>
  <si>
    <t>2021年防汛指挥大厅维护项目</t>
  </si>
  <si>
    <t>2021年门头沟区大中型水库农转非移民培训补贴项目</t>
  </si>
  <si>
    <t>2021年山洪灾害监测预警平台系统维护项目</t>
  </si>
  <si>
    <t>第二再生水厂运行项目</t>
  </si>
  <si>
    <t>第一、二阶段中小河道治理工程临时占地费</t>
  </si>
  <si>
    <t>门头沟区农村安全饮水改造工程项目</t>
  </si>
  <si>
    <t>生态清洁小流域项目</t>
  </si>
  <si>
    <t>门头沟区国家水土保持重点建设工程</t>
  </si>
  <si>
    <t>2021年水土保持小区常规监测</t>
  </si>
  <si>
    <t>2021年门头沟区水资源远程监控系统维护及维修项目</t>
  </si>
  <si>
    <t>门头沟区污水收集处理设施运行巡查项目</t>
  </si>
  <si>
    <t>门头沟区排水管线运行维护项目</t>
  </si>
  <si>
    <t>门头沟区饮用水水源保护地再生水回用抽运项目费用1</t>
  </si>
  <si>
    <t>门头沟区再生水加水站点运行项目</t>
  </si>
  <si>
    <t>农污在线监测系统运行维护项目</t>
  </si>
  <si>
    <t>2021年水利工程质量监督检测试验项目</t>
  </si>
  <si>
    <t>河湖管护中心办公楼修缮项目</t>
  </si>
  <si>
    <t>2021年永定河水草清割打捞项目</t>
  </si>
  <si>
    <t>2021年门头沟区河长制工作考核检查项目</t>
  </si>
  <si>
    <t>2021年河湖景观管护项目</t>
  </si>
  <si>
    <t>2021年防汛物资库土地租金及电费</t>
  </si>
  <si>
    <t>2021年防汛抗旱物资管养与维护项目</t>
  </si>
  <si>
    <t>2021年门头沟区水政监察大队日常执法经费项目</t>
  </si>
  <si>
    <t>2021年水政监察大队安装政府专网项目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</si>
</sst>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_);[Red]\(#,##0\)"/>
    <numFmt numFmtId="181" formatCode="0.00_);[Red]\(0.00\)"/>
    <numFmt numFmtId="182" formatCode="#,##0.00_ "/>
    <numFmt numFmtId="183" formatCode="0_);[Red]\(0\)"/>
    <numFmt numFmtId="184" formatCode="0.00_ "/>
    <numFmt numFmtId="185" formatCode="_(* #,##0.0_);_(* \(#,##0.0\);_(* &quot;-&quot;??_);_(@_)"/>
  </numFmts>
  <fonts count="6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宋体"/>
      <family val="0"/>
    </font>
    <font>
      <sz val="10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7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2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80" fontId="10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7" fontId="13" fillId="0" borderId="10" xfId="51" applyFont="1" applyFill="1" applyBorder="1" applyAlignment="1" applyProtection="1">
      <alignment vertical="center"/>
      <protection/>
    </xf>
    <xf numFmtId="177" fontId="9" fillId="0" borderId="10" xfId="5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3" fontId="1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83" fontId="0" fillId="0" borderId="0" xfId="0" applyNumberFormat="1" applyAlignment="1">
      <alignment horizontal="center"/>
    </xf>
    <xf numFmtId="0" fontId="4" fillId="33" borderId="0" xfId="0" applyFont="1" applyFill="1" applyAlignment="1">
      <alignment horizontal="left" vertical="center"/>
    </xf>
    <xf numFmtId="183" fontId="0" fillId="33" borderId="0" xfId="0" applyNumberFormat="1" applyFill="1" applyAlignment="1">
      <alignment horizont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3" fontId="4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3" fontId="11" fillId="33" borderId="10" xfId="0" applyNumberFormat="1" applyFont="1" applyFill="1" applyBorder="1" applyAlignment="1" applyProtection="1">
      <alignment horizontal="center" vertical="center" wrapText="1"/>
      <protection/>
    </xf>
    <xf numFmtId="43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3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>
      <alignment vertical="center"/>
    </xf>
    <xf numFmtId="57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57" fontId="0" fillId="0" borderId="10" xfId="0" applyNumberFormat="1" applyFill="1" applyBorder="1" applyAlignment="1">
      <alignment vertical="center" wrapText="1"/>
    </xf>
    <xf numFmtId="0" fontId="64" fillId="0" borderId="12" xfId="4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177" fontId="13" fillId="33" borderId="10" xfId="51" applyNumberFormat="1" applyFont="1" applyFill="1" applyBorder="1" applyAlignment="1" applyProtection="1">
      <alignment horizontal="center" vertical="center" wrapText="1"/>
      <protection/>
    </xf>
    <xf numFmtId="43" fontId="0" fillId="0" borderId="10" xfId="0" applyNumberForma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81" fontId="0" fillId="33" borderId="0" xfId="0" applyNumberFormat="1" applyFill="1" applyAlignment="1">
      <alignment horizontal="center" vertical="center" wrapText="1"/>
    </xf>
    <xf numFmtId="184" fontId="8" fillId="33" borderId="0" xfId="0" applyNumberFormat="1" applyFont="1" applyFill="1" applyAlignment="1">
      <alignment horizontal="center" vertical="center" wrapText="1"/>
    </xf>
    <xf numFmtId="181" fontId="12" fillId="33" borderId="10" xfId="0" applyNumberFormat="1" applyFont="1" applyFill="1" applyBorder="1" applyAlignment="1" applyProtection="1">
      <alignment horizontal="center" vertical="center" wrapText="1"/>
      <protection/>
    </xf>
    <xf numFmtId="43" fontId="14" fillId="0" borderId="13" xfId="0" applyNumberFormat="1" applyFont="1" applyBorder="1" applyAlignment="1" applyProtection="1">
      <alignment horizontal="right" vertical="center" wrapText="1"/>
      <protection/>
    </xf>
    <xf numFmtId="43" fontId="14" fillId="0" borderId="10" xfId="0" applyNumberFormat="1" applyFont="1" applyBorder="1" applyAlignment="1" applyProtection="1">
      <alignment horizontal="right" vertical="center" wrapText="1"/>
      <protection/>
    </xf>
    <xf numFmtId="181" fontId="4" fillId="33" borderId="10" xfId="0" applyNumberFormat="1" applyFont="1" applyFill="1" applyBorder="1" applyAlignment="1">
      <alignment horizontal="center" vertical="center" wrapText="1"/>
    </xf>
    <xf numFmtId="43" fontId="4" fillId="33" borderId="14" xfId="0" applyNumberFormat="1" applyFont="1" applyFill="1" applyBorder="1" applyAlignment="1">
      <alignment horizontal="right" vertical="center" wrapText="1"/>
    </xf>
    <xf numFmtId="43" fontId="4" fillId="34" borderId="10" xfId="0" applyNumberFormat="1" applyFont="1" applyFill="1" applyBorder="1" applyAlignment="1">
      <alignment horizontal="right" vertical="center" wrapText="1"/>
    </xf>
    <xf numFmtId="182" fontId="4" fillId="33" borderId="0" xfId="0" applyNumberFormat="1" applyFont="1" applyFill="1" applyAlignment="1">
      <alignment horizontal="left" vertical="center" wrapText="1"/>
    </xf>
    <xf numFmtId="181" fontId="12" fillId="33" borderId="15" xfId="0" applyNumberFormat="1" applyFont="1" applyFill="1" applyBorder="1" applyAlignment="1" applyProtection="1">
      <alignment horizontal="center" vertical="center" wrapText="1"/>
      <protection/>
    </xf>
    <xf numFmtId="177" fontId="17" fillId="33" borderId="10" xfId="51" applyFont="1" applyFill="1" applyBorder="1" applyAlignment="1">
      <alignment horizontal="right" vertical="center" wrapText="1"/>
    </xf>
    <xf numFmtId="180" fontId="11" fillId="0" borderId="16" xfId="0" applyNumberFormat="1" applyFont="1" applyFill="1" applyBorder="1" applyAlignment="1" applyProtection="1">
      <alignment horizontal="center" vertical="center" wrapText="1"/>
      <protection/>
    </xf>
    <xf numFmtId="180" fontId="11" fillId="0" borderId="16" xfId="0" applyNumberFormat="1" applyFont="1" applyFill="1" applyBorder="1" applyAlignment="1" applyProtection="1">
      <alignment vertical="center" wrapText="1"/>
      <protection/>
    </xf>
    <xf numFmtId="177" fontId="13" fillId="0" borderId="11" xfId="51" applyFont="1" applyFill="1" applyBorder="1" applyAlignment="1" applyProtection="1">
      <alignment horizontal="right" vertical="center" wrapText="1"/>
      <protection/>
    </xf>
    <xf numFmtId="180" fontId="11" fillId="0" borderId="11" xfId="0" applyNumberFormat="1" applyFont="1" applyFill="1" applyBorder="1" applyAlignment="1" applyProtection="1">
      <alignment horizontal="center" vertical="center" wrapText="1"/>
      <protection/>
    </xf>
    <xf numFmtId="180" fontId="14" fillId="0" borderId="11" xfId="0" applyNumberFormat="1" applyFont="1" applyFill="1" applyBorder="1" applyAlignment="1" applyProtection="1">
      <alignment horizontal="center" vertical="center" wrapText="1"/>
      <protection/>
    </xf>
    <xf numFmtId="180" fontId="11" fillId="0" borderId="11" xfId="0" applyNumberFormat="1" applyFont="1" applyFill="1" applyBorder="1" applyAlignment="1" applyProtection="1">
      <alignment vertical="center" wrapText="1"/>
      <protection/>
    </xf>
    <xf numFmtId="180" fontId="12" fillId="0" borderId="11" xfId="0" applyNumberFormat="1" applyFont="1" applyFill="1" applyBorder="1" applyAlignment="1" applyProtection="1">
      <alignment horizontal="center" vertical="center" wrapText="1"/>
      <protection/>
    </xf>
    <xf numFmtId="181" fontId="9" fillId="33" borderId="10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 applyProtection="1">
      <alignment vertical="center" wrapText="1"/>
      <protection/>
    </xf>
    <xf numFmtId="185" fontId="13" fillId="0" borderId="11" xfId="51" applyNumberFormat="1" applyFont="1" applyFill="1" applyBorder="1" applyAlignment="1" applyProtection="1">
      <alignment horizontal="right" vertical="center" wrapText="1"/>
      <protection/>
    </xf>
    <xf numFmtId="181" fontId="18" fillId="33" borderId="10" xfId="0" applyNumberFormat="1" applyFont="1" applyFill="1" applyBorder="1" applyAlignment="1">
      <alignment horizontal="center" vertical="center" wrapText="1"/>
    </xf>
    <xf numFmtId="177" fontId="9" fillId="33" borderId="10" xfId="51" applyFont="1" applyFill="1" applyBorder="1" applyAlignment="1">
      <alignment horizontal="right" vertical="center" wrapText="1"/>
    </xf>
    <xf numFmtId="0" fontId="0" fillId="33" borderId="0" xfId="40" applyFill="1">
      <alignment vertical="center"/>
      <protection/>
    </xf>
    <xf numFmtId="0" fontId="20" fillId="33" borderId="0" xfId="0" applyFont="1" applyFill="1" applyAlignment="1">
      <alignment horizontal="left" vertical="center"/>
    </xf>
    <xf numFmtId="184" fontId="8" fillId="33" borderId="0" xfId="0" applyNumberFormat="1" applyFont="1" applyFill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43" fontId="11" fillId="0" borderId="11" xfId="0" applyNumberFormat="1" applyFont="1" applyFill="1" applyBorder="1" applyAlignment="1" applyProtection="1">
      <alignment horizontal="right" vertical="center" wrapText="1"/>
      <protection/>
    </xf>
    <xf numFmtId="43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33" borderId="10" xfId="0" applyFont="1" applyFill="1" applyBorder="1" applyAlignment="1">
      <alignment horizontal="center" vertical="center"/>
    </xf>
    <xf numFmtId="180" fontId="16" fillId="33" borderId="0" xfId="40" applyNumberFormat="1" applyFont="1" applyFill="1" applyAlignment="1">
      <alignment vertical="center" wrapText="1"/>
      <protection/>
    </xf>
    <xf numFmtId="0" fontId="4" fillId="33" borderId="0" xfId="40" applyNumberFormat="1" applyFont="1" applyFill="1" applyAlignment="1">
      <alignment horizontal="center" vertical="center" wrapText="1"/>
      <protection/>
    </xf>
    <xf numFmtId="180" fontId="4" fillId="33" borderId="0" xfId="40" applyNumberFormat="1" applyFont="1" applyFill="1" applyAlignment="1">
      <alignment horizontal="center" vertical="center" wrapText="1"/>
      <protection/>
    </xf>
    <xf numFmtId="180" fontId="9" fillId="33" borderId="0" xfId="40" applyNumberFormat="1" applyFont="1" applyFill="1" applyAlignment="1">
      <alignment vertical="center" wrapText="1"/>
      <protection/>
    </xf>
    <xf numFmtId="180" fontId="4" fillId="33" borderId="0" xfId="40" applyNumberFormat="1" applyFont="1" applyFill="1" applyAlignment="1">
      <alignment vertical="center" wrapText="1"/>
      <protection/>
    </xf>
    <xf numFmtId="182" fontId="4" fillId="33" borderId="0" xfId="0" applyNumberFormat="1" applyFont="1" applyFill="1" applyAlignment="1">
      <alignment vertical="center" wrapText="1"/>
    </xf>
    <xf numFmtId="184" fontId="22" fillId="33" borderId="0" xfId="0" applyNumberFormat="1" applyFont="1" applyFill="1" applyAlignment="1">
      <alignment horizontal="right" vertical="center" wrapText="1"/>
    </xf>
    <xf numFmtId="180" fontId="12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43" fontId="11" fillId="0" borderId="11" xfId="0" applyNumberFormat="1" applyFont="1" applyBorder="1" applyAlignment="1" applyProtection="1">
      <alignment horizontal="right" vertical="center"/>
      <protection/>
    </xf>
    <xf numFmtId="0" fontId="65" fillId="0" borderId="11" xfId="0" applyFont="1" applyBorder="1" applyAlignment="1" applyProtection="1">
      <alignment vertical="center"/>
      <protection/>
    </xf>
    <xf numFmtId="0" fontId="66" fillId="0" borderId="11" xfId="0" applyFont="1" applyBorder="1" applyAlignment="1" applyProtection="1">
      <alignment vertical="center"/>
      <protection/>
    </xf>
    <xf numFmtId="43" fontId="13" fillId="0" borderId="11" xfId="0" applyNumberFormat="1" applyFont="1" applyBorder="1" applyAlignment="1" applyProtection="1">
      <alignment horizontal="right" vertical="center"/>
      <protection/>
    </xf>
    <xf numFmtId="184" fontId="13" fillId="0" borderId="11" xfId="51" applyNumberFormat="1" applyFont="1" applyBorder="1" applyAlignment="1" applyProtection="1">
      <alignment horizontal="right" vertical="center"/>
      <protection/>
    </xf>
    <xf numFmtId="180" fontId="4" fillId="33" borderId="0" xfId="40" applyNumberFormat="1" applyFont="1" applyFill="1" applyAlignment="1">
      <alignment horizontal="left" vertical="center" wrapText="1"/>
      <protection/>
    </xf>
    <xf numFmtId="43" fontId="11" fillId="0" borderId="11" xfId="0" applyNumberFormat="1" applyFont="1" applyFill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vertical="center"/>
      <protection/>
    </xf>
    <xf numFmtId="43" fontId="13" fillId="0" borderId="11" xfId="0" applyNumberFormat="1" applyFont="1" applyFill="1" applyBorder="1" applyAlignment="1" applyProtection="1">
      <alignment vertical="center"/>
      <protection/>
    </xf>
    <xf numFmtId="43" fontId="9" fillId="33" borderId="10" xfId="40" applyNumberFormat="1" applyFont="1" applyFill="1" applyBorder="1" applyAlignment="1">
      <alignment vertical="center" wrapText="1"/>
      <protection/>
    </xf>
    <xf numFmtId="0" fontId="0" fillId="33" borderId="0" xfId="0" applyFill="1" applyBorder="1" applyAlignment="1">
      <alignment/>
    </xf>
    <xf numFmtId="43" fontId="0" fillId="33" borderId="0" xfId="0" applyNumberFormat="1" applyFill="1" applyAlignment="1">
      <alignment/>
    </xf>
    <xf numFmtId="0" fontId="23" fillId="33" borderId="0" xfId="0" applyFont="1" applyFill="1" applyBorder="1" applyAlignment="1">
      <alignment horizontal="left" vertical="center" shrinkToFit="1"/>
    </xf>
    <xf numFmtId="43" fontId="23" fillId="33" borderId="0" xfId="0" applyNumberFormat="1" applyFont="1" applyFill="1" applyBorder="1" applyAlignment="1">
      <alignment horizontal="left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left" vertical="center" shrinkToFit="1"/>
    </xf>
    <xf numFmtId="43" fontId="7" fillId="33" borderId="0" xfId="0" applyNumberFormat="1" applyFont="1" applyFill="1" applyBorder="1" applyAlignment="1">
      <alignment horizontal="left" vertical="center" shrinkToFit="1"/>
    </xf>
    <xf numFmtId="43" fontId="8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shrinkToFit="1"/>
    </xf>
    <xf numFmtId="43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7" xfId="0" applyNumberFormat="1" applyFont="1" applyFill="1" applyBorder="1" applyAlignment="1" applyProtection="1">
      <alignment horizontal="center" vertical="center"/>
      <protection/>
    </xf>
    <xf numFmtId="43" fontId="12" fillId="33" borderId="10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 applyProtection="1">
      <alignment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 applyProtection="1">
      <alignment vertical="center"/>
      <protection/>
    </xf>
    <xf numFmtId="182" fontId="24" fillId="33" borderId="0" xfId="0" applyNumberFormat="1" applyFont="1" applyFill="1" applyAlignment="1">
      <alignment vertical="center"/>
    </xf>
    <xf numFmtId="182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horizontal="center" vertical="center" wrapText="1"/>
    </xf>
    <xf numFmtId="182" fontId="7" fillId="33" borderId="0" xfId="0" applyNumberFormat="1" applyFont="1" applyFill="1" applyBorder="1" applyAlignment="1">
      <alignment horizontal="left" vertical="center" shrinkToFit="1"/>
    </xf>
    <xf numFmtId="182" fontId="23" fillId="33" borderId="0" xfId="0" applyNumberFormat="1" applyFont="1" applyFill="1" applyBorder="1" applyAlignment="1">
      <alignment horizontal="left" vertical="center" shrinkToFit="1"/>
    </xf>
    <xf numFmtId="182" fontId="23" fillId="33" borderId="18" xfId="0" applyNumberFormat="1" applyFont="1" applyFill="1" applyBorder="1" applyAlignment="1">
      <alignment horizontal="left" vertical="center" shrinkToFit="1"/>
    </xf>
    <xf numFmtId="182" fontId="7" fillId="33" borderId="18" xfId="0" applyNumberFormat="1" applyFont="1" applyFill="1" applyBorder="1" applyAlignment="1">
      <alignment horizontal="left" vertical="center" shrinkToFit="1"/>
    </xf>
    <xf numFmtId="182" fontId="7" fillId="33" borderId="18" xfId="0" applyNumberFormat="1" applyFont="1" applyFill="1" applyBorder="1" applyAlignment="1">
      <alignment horizontal="right" vertical="center" shrinkToFit="1"/>
    </xf>
    <xf numFmtId="182" fontId="12" fillId="33" borderId="11" xfId="0" applyNumberFormat="1" applyFont="1" applyFill="1" applyBorder="1" applyAlignment="1">
      <alignment horizontal="center" vertical="center" shrinkToFit="1"/>
    </xf>
    <xf numFmtId="182" fontId="12" fillId="33" borderId="17" xfId="0" applyNumberFormat="1" applyFont="1" applyFill="1" applyBorder="1" applyAlignment="1">
      <alignment horizontal="center" vertical="center" shrinkToFit="1"/>
    </xf>
    <xf numFmtId="182" fontId="12" fillId="33" borderId="10" xfId="0" applyNumberFormat="1" applyFont="1" applyFill="1" applyBorder="1" applyAlignment="1">
      <alignment horizontal="center" vertical="center" shrinkToFit="1"/>
    </xf>
    <xf numFmtId="182" fontId="12" fillId="33" borderId="19" xfId="0" applyNumberFormat="1" applyFont="1" applyFill="1" applyBorder="1" applyAlignment="1">
      <alignment horizontal="center" vertical="center" wrapText="1" shrinkToFit="1"/>
    </xf>
    <xf numFmtId="182" fontId="14" fillId="33" borderId="10" xfId="0" applyNumberFormat="1" applyFont="1" applyFill="1" applyBorder="1" applyAlignment="1">
      <alignment horizontal="center" vertical="center" shrinkToFit="1"/>
    </xf>
    <xf numFmtId="43" fontId="11" fillId="33" borderId="10" xfId="0" applyNumberFormat="1" applyFont="1" applyFill="1" applyBorder="1" applyAlignment="1">
      <alignment horizontal="right" vertical="center" shrinkToFit="1"/>
    </xf>
    <xf numFmtId="182" fontId="12" fillId="33" borderId="10" xfId="0" applyNumberFormat="1" applyFont="1" applyFill="1" applyBorder="1" applyAlignment="1">
      <alignment horizontal="left" vertical="center" shrinkToFit="1"/>
    </xf>
    <xf numFmtId="43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43" fontId="9" fillId="34" borderId="14" xfId="0" applyNumberFormat="1" applyFont="1" applyFill="1" applyBorder="1" applyAlignment="1">
      <alignment horizontal="right" vertical="center"/>
    </xf>
    <xf numFmtId="182" fontId="4" fillId="33" borderId="10" xfId="0" applyNumberFormat="1" applyFont="1" applyFill="1" applyBorder="1" applyAlignment="1">
      <alignment vertical="center"/>
    </xf>
    <xf numFmtId="182" fontId="4" fillId="33" borderId="14" xfId="0" applyNumberFormat="1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left" vertical="center"/>
      <protection/>
    </xf>
    <xf numFmtId="182" fontId="0" fillId="33" borderId="10" xfId="0" applyNumberFormat="1" applyFill="1" applyBorder="1" applyAlignment="1">
      <alignment vertical="center"/>
    </xf>
    <xf numFmtId="182" fontId="9" fillId="33" borderId="10" xfId="0" applyNumberFormat="1" applyFont="1" applyFill="1" applyBorder="1" applyAlignment="1">
      <alignment vertical="center"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4" fontId="13" fillId="0" borderId="17" xfId="0" applyNumberFormat="1" applyFont="1" applyFill="1" applyBorder="1" applyAlignment="1" applyProtection="1">
      <alignment horizontal="right" vertical="center" wrapText="1"/>
      <protection/>
    </xf>
    <xf numFmtId="182" fontId="9" fillId="33" borderId="10" xfId="0" applyNumberFormat="1" applyFont="1" applyFill="1" applyBorder="1" applyAlignment="1">
      <alignment horizontal="right" vertical="center"/>
    </xf>
    <xf numFmtId="182" fontId="23" fillId="33" borderId="0" xfId="0" applyNumberFormat="1" applyFont="1" applyFill="1" applyBorder="1" applyAlignment="1">
      <alignment horizontal="right" vertical="center" shrinkToFit="1"/>
    </xf>
    <xf numFmtId="182" fontId="23" fillId="33" borderId="18" xfId="0" applyNumberFormat="1" applyFont="1" applyFill="1" applyBorder="1" applyAlignment="1">
      <alignment horizontal="right" vertical="center" shrinkToFit="1"/>
    </xf>
    <xf numFmtId="182" fontId="4" fillId="33" borderId="17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0" fillId="33" borderId="0" xfId="0" applyNumberFormat="1" applyFill="1" applyAlignment="1">
      <alignment/>
    </xf>
    <xf numFmtId="182" fontId="12" fillId="33" borderId="0" xfId="0" applyNumberFormat="1" applyFont="1" applyFill="1" applyBorder="1" applyAlignment="1">
      <alignment horizontal="left" vertical="center" shrinkToFit="1"/>
    </xf>
    <xf numFmtId="182" fontId="12" fillId="33" borderId="11" xfId="0" applyNumberFormat="1" applyFont="1" applyFill="1" applyBorder="1" applyAlignment="1">
      <alignment horizontal="left" vertical="center" shrinkToFit="1"/>
    </xf>
    <xf numFmtId="4" fontId="26" fillId="0" borderId="11" xfId="0" applyNumberFormat="1" applyFont="1" applyFill="1" applyBorder="1" applyAlignment="1" applyProtection="1">
      <alignment horizontal="right" vertical="center" wrapText="1"/>
      <protection/>
    </xf>
    <xf numFmtId="182" fontId="26" fillId="33" borderId="10" xfId="0" applyNumberFormat="1" applyFont="1" applyFill="1" applyBorder="1" applyAlignment="1">
      <alignment horizontal="right" vertical="center" shrinkToFit="1"/>
    </xf>
    <xf numFmtId="182" fontId="4" fillId="33" borderId="0" xfId="0" applyNumberFormat="1" applyFont="1" applyFill="1" applyBorder="1" applyAlignment="1">
      <alignment horizontal="left" vertical="center"/>
    </xf>
    <xf numFmtId="182" fontId="12" fillId="33" borderId="20" xfId="0" applyNumberFormat="1" applyFont="1" applyFill="1" applyBorder="1" applyAlignment="1">
      <alignment horizontal="left" vertical="center" shrinkToFit="1"/>
    </xf>
    <xf numFmtId="182" fontId="3" fillId="33" borderId="10" xfId="0" applyNumberFormat="1" applyFont="1" applyFill="1" applyBorder="1" applyAlignment="1">
      <alignment/>
    </xf>
    <xf numFmtId="182" fontId="14" fillId="33" borderId="14" xfId="0" applyNumberFormat="1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182" fontId="0" fillId="33" borderId="0" xfId="0" applyNumberFormat="1" applyFont="1" applyFill="1" applyAlignment="1">
      <alignment/>
    </xf>
    <xf numFmtId="182" fontId="5" fillId="33" borderId="0" xfId="0" applyNumberFormat="1" applyFont="1" applyFill="1" applyBorder="1" applyAlignment="1">
      <alignment vertical="center" shrinkToFit="1"/>
    </xf>
    <xf numFmtId="182" fontId="12" fillId="33" borderId="11" xfId="0" applyNumberFormat="1" applyFont="1" applyFill="1" applyBorder="1" applyAlignment="1">
      <alignment vertical="center" shrinkToFit="1"/>
    </xf>
    <xf numFmtId="43" fontId="26" fillId="0" borderId="11" xfId="0" applyNumberFormat="1" applyFont="1" applyFill="1" applyBorder="1" applyAlignment="1" applyProtection="1">
      <alignment horizontal="right" vertical="center" wrapText="1"/>
      <protection/>
    </xf>
    <xf numFmtId="43" fontId="26" fillId="33" borderId="11" xfId="0" applyNumberFormat="1" applyFont="1" applyFill="1" applyBorder="1" applyAlignment="1">
      <alignment horizontal="right" vertical="center" shrinkToFit="1"/>
    </xf>
    <xf numFmtId="182" fontId="14" fillId="33" borderId="11" xfId="0" applyNumberFormat="1" applyFont="1" applyFill="1" applyBorder="1" applyAlignment="1">
      <alignment horizontal="center" vertical="center" shrinkToFit="1"/>
    </xf>
    <xf numFmtId="43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66" fillId="33" borderId="11" xfId="0" applyNumberFormat="1" applyFont="1" applyFill="1" applyBorder="1" applyAlignment="1" applyProtection="1">
      <alignment horizontal="center" vertical="center"/>
      <protection/>
    </xf>
    <xf numFmtId="4" fontId="26" fillId="0" borderId="11" xfId="0" applyNumberFormat="1" applyFont="1" applyFill="1" applyBorder="1" applyAlignment="1" applyProtection="1">
      <alignment horizontal="right" vertical="center"/>
      <protection/>
    </xf>
    <xf numFmtId="49" fontId="26" fillId="33" borderId="11" xfId="0" applyNumberFormat="1" applyFont="1" applyFill="1" applyBorder="1" applyAlignment="1" applyProtection="1">
      <alignment horizontal="center" vertical="center"/>
      <protection/>
    </xf>
    <xf numFmtId="43" fontId="26" fillId="0" borderId="11" xfId="0" applyNumberFormat="1" applyFont="1" applyBorder="1" applyAlignment="1" applyProtection="1">
      <alignment horizontal="right" vertical="center"/>
      <protection/>
    </xf>
    <xf numFmtId="49" fontId="66" fillId="33" borderId="11" xfId="0" applyNumberFormat="1" applyFont="1" applyFill="1" applyBorder="1" applyAlignment="1" applyProtection="1">
      <alignment horizontal="left" vertical="center"/>
      <protection/>
    </xf>
    <xf numFmtId="43" fontId="26" fillId="0" borderId="0" xfId="0" applyNumberFormat="1" applyFont="1" applyBorder="1" applyAlignment="1" applyProtection="1">
      <alignment/>
      <protection/>
    </xf>
    <xf numFmtId="49" fontId="26" fillId="33" borderId="11" xfId="0" applyNumberFormat="1" applyFont="1" applyFill="1" applyBorder="1" applyAlignment="1" applyProtection="1">
      <alignment horizontal="left" vertical="center"/>
      <protection/>
    </xf>
    <xf numFmtId="43" fontId="26" fillId="33" borderId="11" xfId="0" applyNumberFormat="1" applyFont="1" applyFill="1" applyBorder="1" applyAlignment="1" applyProtection="1">
      <alignment horizontal="right" vertical="center" wrapText="1"/>
      <protection/>
    </xf>
    <xf numFmtId="43" fontId="26" fillId="33" borderId="11" xfId="0" applyNumberFormat="1" applyFont="1" applyFill="1" applyBorder="1" applyAlignment="1" applyProtection="1">
      <alignment horizontal="right" vertical="center"/>
      <protection/>
    </xf>
    <xf numFmtId="43" fontId="26" fillId="0" borderId="11" xfId="0" applyNumberFormat="1" applyFont="1" applyBorder="1" applyAlignment="1" applyProtection="1">
      <alignment wrapText="1"/>
      <protection/>
    </xf>
    <xf numFmtId="182" fontId="65" fillId="33" borderId="11" xfId="0" applyNumberFormat="1" applyFont="1" applyFill="1" applyBorder="1" applyAlignment="1">
      <alignment horizontal="center" vertical="center" shrinkToFit="1"/>
    </xf>
    <xf numFmtId="182" fontId="6" fillId="33" borderId="11" xfId="0" applyNumberFormat="1" applyFont="1" applyFill="1" applyBorder="1" applyAlignment="1">
      <alignment horizontal="center" vertical="center" shrinkToFit="1"/>
    </xf>
    <xf numFmtId="182" fontId="5" fillId="33" borderId="0" xfId="0" applyNumberFormat="1" applyFont="1" applyFill="1" applyBorder="1" applyAlignment="1">
      <alignment horizontal="center" vertical="center" shrinkToFit="1"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182" fontId="4" fillId="33" borderId="20" xfId="0" applyNumberFormat="1" applyFont="1" applyFill="1" applyBorder="1" applyAlignment="1">
      <alignment horizontal="center" vertical="center" wrapText="1"/>
    </xf>
    <xf numFmtId="182" fontId="4" fillId="33" borderId="21" xfId="0" applyNumberFormat="1" applyFont="1" applyFill="1" applyBorder="1" applyAlignment="1">
      <alignment horizontal="center" vertical="center" wrapText="1"/>
    </xf>
    <xf numFmtId="182" fontId="4" fillId="33" borderId="22" xfId="0" applyNumberFormat="1" applyFont="1" applyFill="1" applyBorder="1" applyAlignment="1">
      <alignment horizontal="center" vertical="center" wrapText="1"/>
    </xf>
    <xf numFmtId="182" fontId="10" fillId="33" borderId="14" xfId="0" applyNumberFormat="1" applyFont="1" applyFill="1" applyBorder="1" applyAlignment="1">
      <alignment horizontal="center" vertical="center" shrinkToFit="1"/>
    </xf>
    <xf numFmtId="182" fontId="25" fillId="33" borderId="23" xfId="0" applyNumberFormat="1" applyFont="1" applyFill="1" applyBorder="1" applyAlignment="1">
      <alignment horizontal="center" vertical="center" shrinkToFit="1"/>
    </xf>
    <xf numFmtId="182" fontId="25" fillId="33" borderId="12" xfId="0" applyNumberFormat="1" applyFont="1" applyFill="1" applyBorder="1" applyAlignment="1">
      <alignment horizontal="center" vertical="center" shrinkToFit="1"/>
    </xf>
    <xf numFmtId="182" fontId="12" fillId="33" borderId="17" xfId="0" applyNumberFormat="1" applyFont="1" applyFill="1" applyBorder="1" applyAlignment="1">
      <alignment horizontal="center" vertical="center" shrinkToFit="1"/>
    </xf>
    <xf numFmtId="182" fontId="12" fillId="33" borderId="24" xfId="0" applyNumberFormat="1" applyFont="1" applyFill="1" applyBorder="1" applyAlignment="1">
      <alignment horizontal="center" vertical="center" shrinkToFit="1"/>
    </xf>
    <xf numFmtId="182" fontId="12" fillId="33" borderId="25" xfId="0" applyNumberFormat="1" applyFont="1" applyFill="1" applyBorder="1" applyAlignment="1">
      <alignment horizontal="center" vertical="center" shrinkToFit="1"/>
    </xf>
    <xf numFmtId="182" fontId="12" fillId="33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182" fontId="12" fillId="33" borderId="10" xfId="0" applyNumberFormat="1" applyFont="1" applyFill="1" applyBorder="1" applyAlignment="1">
      <alignment horizontal="center" vertical="center" shrinkToFit="1"/>
    </xf>
    <xf numFmtId="182" fontId="12" fillId="33" borderId="15" xfId="0" applyNumberFormat="1" applyFont="1" applyFill="1" applyBorder="1" applyAlignment="1">
      <alignment horizontal="center" vertical="center" shrinkToFit="1"/>
    </xf>
    <xf numFmtId="182" fontId="12" fillId="33" borderId="11" xfId="0" applyNumberFormat="1" applyFont="1" applyFill="1" applyBorder="1" applyAlignment="1">
      <alignment horizontal="center" vertical="center" shrinkToFit="1"/>
    </xf>
    <xf numFmtId="182" fontId="12" fillId="33" borderId="25" xfId="0" applyNumberFormat="1" applyFont="1" applyFill="1" applyBorder="1" applyAlignment="1">
      <alignment horizontal="center" vertical="center" wrapText="1" shrinkToFit="1"/>
    </xf>
    <xf numFmtId="182" fontId="12" fillId="33" borderId="29" xfId="0" applyNumberFormat="1" applyFont="1" applyFill="1" applyBorder="1" applyAlignment="1">
      <alignment horizontal="center" vertical="center" wrapText="1" shrinkToFit="1"/>
    </xf>
    <xf numFmtId="182" fontId="12" fillId="33" borderId="19" xfId="0" applyNumberFormat="1" applyFont="1" applyFill="1" applyBorder="1" applyAlignment="1">
      <alignment horizontal="center" vertical="center" wrapText="1" shrinkToFit="1"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182" fontId="12" fillId="33" borderId="21" xfId="0" applyNumberFormat="1" applyFont="1" applyFill="1" applyBorder="1" applyAlignment="1">
      <alignment horizontal="center" vertical="center" wrapText="1" shrinkToFit="1"/>
    </xf>
    <xf numFmtId="182" fontId="12" fillId="33" borderId="22" xfId="0" applyNumberFormat="1" applyFont="1" applyFill="1" applyBorder="1" applyAlignment="1">
      <alignment horizontal="center" vertical="center" wrapText="1" shrinkToFit="1"/>
    </xf>
    <xf numFmtId="182" fontId="4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12" fillId="33" borderId="20" xfId="0" applyNumberFormat="1" applyFont="1" applyFill="1" applyBorder="1" applyAlignment="1" applyProtection="1">
      <alignment horizontal="center" vertical="center"/>
      <protection/>
    </xf>
    <xf numFmtId="49" fontId="12" fillId="33" borderId="21" xfId="0" applyNumberFormat="1" applyFont="1" applyFill="1" applyBorder="1" applyAlignment="1" applyProtection="1">
      <alignment horizontal="center" vertical="center"/>
      <protection/>
    </xf>
    <xf numFmtId="49" fontId="12" fillId="33" borderId="22" xfId="0" applyNumberFormat="1" applyFont="1" applyFill="1" applyBorder="1" applyAlignment="1" applyProtection="1">
      <alignment horizontal="center" vertical="center"/>
      <protection/>
    </xf>
    <xf numFmtId="4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49" fontId="12" fillId="33" borderId="17" xfId="0" applyNumberFormat="1" applyFont="1" applyFill="1" applyBorder="1" applyAlignment="1" applyProtection="1">
      <alignment horizontal="center" vertical="center" wrapText="1"/>
      <protection/>
    </xf>
    <xf numFmtId="49" fontId="12" fillId="33" borderId="30" xfId="0" applyNumberFormat="1" applyFont="1" applyFill="1" applyBorder="1" applyAlignment="1" applyProtection="1">
      <alignment horizontal="center" vertical="center" wrapText="1"/>
      <protection/>
    </xf>
    <xf numFmtId="43" fontId="12" fillId="33" borderId="27" xfId="0" applyNumberFormat="1" applyFont="1" applyFill="1" applyBorder="1" applyAlignment="1" applyProtection="1">
      <alignment horizontal="center" vertical="center"/>
      <protection/>
    </xf>
    <xf numFmtId="43" fontId="12" fillId="33" borderId="31" xfId="0" applyNumberFormat="1" applyFont="1" applyFill="1" applyBorder="1" applyAlignment="1" applyProtection="1">
      <alignment horizontal="center" vertical="center"/>
      <protection/>
    </xf>
    <xf numFmtId="180" fontId="19" fillId="33" borderId="0" xfId="40" applyNumberFormat="1" applyFont="1" applyFill="1" applyAlignment="1">
      <alignment horizontal="center" vertical="center" wrapText="1"/>
      <protection/>
    </xf>
    <xf numFmtId="180" fontId="12" fillId="0" borderId="11" xfId="0" applyNumberFormat="1" applyFont="1" applyBorder="1" applyAlignment="1" applyProtection="1">
      <alignment horizontal="center" vertical="center" wrapText="1"/>
      <protection/>
    </xf>
    <xf numFmtId="0" fontId="16" fillId="33" borderId="23" xfId="40" applyNumberFormat="1" applyFont="1" applyFill="1" applyBorder="1" applyAlignment="1">
      <alignment horizontal="center" vertical="center" wrapText="1"/>
      <protection/>
    </xf>
    <xf numFmtId="0" fontId="16" fillId="33" borderId="12" xfId="40" applyNumberFormat="1" applyFont="1" applyFill="1" applyBorder="1" applyAlignment="1">
      <alignment horizontal="center" vertical="center" wrapText="1"/>
      <protection/>
    </xf>
    <xf numFmtId="180" fontId="12" fillId="0" borderId="17" xfId="0" applyNumberFormat="1" applyFont="1" applyBorder="1" applyAlignment="1" applyProtection="1">
      <alignment horizontal="center" vertical="center" wrapText="1"/>
      <protection/>
    </xf>
    <xf numFmtId="180" fontId="12" fillId="0" borderId="16" xfId="0" applyNumberFormat="1" applyFont="1" applyBorder="1" applyAlignment="1" applyProtection="1">
      <alignment horizontal="center" vertical="center" wrapText="1"/>
      <protection/>
    </xf>
    <xf numFmtId="180" fontId="21" fillId="33" borderId="0" xfId="40" applyNumberFormat="1" applyFont="1" applyFill="1" applyAlignment="1">
      <alignment horizontal="center" vertical="center" wrapText="1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5" fillId="0" borderId="22" xfId="0" applyFont="1" applyBorder="1" applyAlignment="1" applyProtection="1">
      <alignment horizontal="center" vertical="center"/>
      <protection/>
    </xf>
    <xf numFmtId="180" fontId="13" fillId="0" borderId="17" xfId="0" applyNumberFormat="1" applyFont="1" applyBorder="1" applyAlignment="1" applyProtection="1">
      <alignment horizontal="center" vertical="center" wrapText="1"/>
      <protection/>
    </xf>
    <xf numFmtId="180" fontId="13" fillId="0" borderId="16" xfId="0" applyNumberFormat="1" applyFont="1" applyBorder="1" applyAlignment="1" applyProtection="1">
      <alignment horizontal="center" vertical="center" wrapText="1"/>
      <protection/>
    </xf>
    <xf numFmtId="0" fontId="19" fillId="33" borderId="0" xfId="40" applyFont="1" applyFill="1" applyBorder="1" applyAlignment="1">
      <alignment horizontal="center" vertical="center" shrinkToFit="1"/>
      <protection/>
    </xf>
    <xf numFmtId="180" fontId="5" fillId="33" borderId="0" xfId="0" applyNumberFormat="1" applyFont="1" applyFill="1" applyBorder="1" applyAlignment="1" applyProtection="1">
      <alignment horizontal="center" vertical="center"/>
      <protection/>
    </xf>
    <xf numFmtId="181" fontId="12" fillId="33" borderId="10" xfId="0" applyNumberFormat="1" applyFont="1" applyFill="1" applyBorder="1" applyAlignment="1" applyProtection="1">
      <alignment horizontal="center" vertical="center" wrapText="1"/>
      <protection/>
    </xf>
    <xf numFmtId="180" fontId="11" fillId="0" borderId="20" xfId="0" applyNumberFormat="1" applyFont="1" applyFill="1" applyBorder="1" applyAlignment="1" applyProtection="1">
      <alignment horizontal="center" vertical="center" wrapText="1"/>
      <protection/>
    </xf>
    <xf numFmtId="180" fontId="11" fillId="0" borderId="21" xfId="0" applyNumberFormat="1" applyFont="1" applyFill="1" applyBorder="1" applyAlignment="1" applyProtection="1">
      <alignment horizontal="center" vertical="center" wrapText="1"/>
      <protection/>
    </xf>
    <xf numFmtId="180" fontId="11" fillId="0" borderId="32" xfId="0" applyNumberFormat="1" applyFont="1" applyFill="1" applyBorder="1" applyAlignment="1" applyProtection="1">
      <alignment horizontal="center" vertical="center" wrapText="1"/>
      <protection/>
    </xf>
    <xf numFmtId="181" fontId="12" fillId="33" borderId="15" xfId="0" applyNumberFormat="1" applyFont="1" applyFill="1" applyBorder="1" applyAlignment="1" applyProtection="1">
      <alignment horizontal="center" vertical="center" wrapText="1"/>
      <protection/>
    </xf>
    <xf numFmtId="181" fontId="12" fillId="33" borderId="33" xfId="0" applyNumberFormat="1" applyFont="1" applyFill="1" applyBorder="1" applyAlignment="1" applyProtection="1">
      <alignment horizontal="center" vertical="center" wrapText="1"/>
      <protection/>
    </xf>
    <xf numFmtId="181" fontId="12" fillId="33" borderId="34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181" fontId="16" fillId="33" borderId="14" xfId="0" applyNumberFormat="1" applyFont="1" applyFill="1" applyBorder="1" applyAlignment="1">
      <alignment horizontal="center" vertical="center" wrapText="1"/>
    </xf>
    <xf numFmtId="181" fontId="16" fillId="33" borderId="23" xfId="0" applyNumberFormat="1" applyFont="1" applyFill="1" applyBorder="1" applyAlignment="1">
      <alignment horizontal="center" vertical="center" wrapText="1"/>
    </xf>
    <xf numFmtId="181" fontId="16" fillId="33" borderId="35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4" xfId="0" applyNumberFormat="1" applyFont="1" applyFill="1" applyBorder="1" applyAlignment="1" applyProtection="1">
      <alignment horizontal="center" vertical="center" wrapText="1"/>
      <protection/>
    </xf>
    <xf numFmtId="49" fontId="14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33" borderId="36" xfId="0" applyNumberFormat="1" applyFont="1" applyFill="1" applyBorder="1" applyAlignment="1" applyProtection="1">
      <alignment horizontal="center" vertical="center" wrapText="1"/>
      <protection/>
    </xf>
    <xf numFmtId="180" fontId="5" fillId="33" borderId="0" xfId="0" applyNumberFormat="1" applyFont="1" applyFill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83" fontId="14" fillId="33" borderId="10" xfId="0" applyNumberFormat="1" applyFont="1" applyFill="1" applyBorder="1" applyAlignment="1" applyProtection="1">
      <alignment horizontal="center" vertical="center" wrapText="1"/>
      <protection/>
    </xf>
    <xf numFmtId="183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D6" sqref="D6"/>
    </sheetView>
  </sheetViews>
  <sheetFormatPr defaultColWidth="9.00390625" defaultRowHeight="28.5" customHeight="1"/>
  <cols>
    <col min="1" max="1" width="35.625" style="149" customWidth="1"/>
    <col min="2" max="2" width="20.625" style="149" customWidth="1"/>
    <col min="3" max="3" width="35.625" style="149" customWidth="1"/>
    <col min="4" max="4" width="20.625" style="149" customWidth="1"/>
    <col min="5" max="16384" width="9.00390625" style="149" customWidth="1"/>
  </cols>
  <sheetData>
    <row r="1" spans="1:5" ht="28.5" customHeight="1">
      <c r="A1" s="150" t="s">
        <v>0</v>
      </c>
      <c r="B1" s="121"/>
      <c r="C1" s="122"/>
      <c r="D1" s="145"/>
      <c r="E1" s="149" t="s">
        <v>1</v>
      </c>
    </row>
    <row r="2" spans="1:4" ht="28.5" customHeight="1">
      <c r="A2" s="179" t="s">
        <v>2</v>
      </c>
      <c r="B2" s="179"/>
      <c r="C2" s="179"/>
      <c r="D2" s="179"/>
    </row>
    <row r="3" spans="1:4" ht="28.5" customHeight="1">
      <c r="A3" s="123"/>
      <c r="B3" s="123"/>
      <c r="C3" s="123"/>
      <c r="D3" s="125" t="s">
        <v>3</v>
      </c>
    </row>
    <row r="4" spans="1:4" ht="24.75" customHeight="1">
      <c r="A4" s="180" t="s">
        <v>4</v>
      </c>
      <c r="B4" s="181" t="s">
        <v>5</v>
      </c>
      <c r="C4" s="180" t="s">
        <v>6</v>
      </c>
      <c r="D4" s="180"/>
    </row>
    <row r="5" spans="1:4" ht="24.75" customHeight="1">
      <c r="A5" s="166" t="s">
        <v>7</v>
      </c>
      <c r="B5" s="166" t="s">
        <v>8</v>
      </c>
      <c r="C5" s="166" t="s">
        <v>9</v>
      </c>
      <c r="D5" s="166" t="s">
        <v>10</v>
      </c>
    </row>
    <row r="6" spans="1:4" ht="24.75" customHeight="1">
      <c r="A6" s="167" t="s">
        <v>11</v>
      </c>
      <c r="B6" s="168">
        <v>268951537.67</v>
      </c>
      <c r="C6" s="169" t="s">
        <v>12</v>
      </c>
      <c r="D6" s="170">
        <f>B6</f>
        <v>268951537.67</v>
      </c>
    </row>
    <row r="7" spans="1:4" ht="24.75" customHeight="1">
      <c r="A7" s="171" t="s">
        <v>13</v>
      </c>
      <c r="B7" s="172"/>
      <c r="C7" s="173"/>
      <c r="D7" s="174"/>
    </row>
    <row r="8" spans="1:4" ht="24.75" customHeight="1">
      <c r="A8" s="92" t="s">
        <v>14</v>
      </c>
      <c r="B8" s="175"/>
      <c r="C8" s="173" t="s">
        <v>15</v>
      </c>
      <c r="D8" s="176"/>
    </row>
    <row r="9" spans="1:4" ht="24.75" customHeight="1">
      <c r="A9" s="177" t="s">
        <v>16</v>
      </c>
      <c r="B9" s="170">
        <f>SUM(B6:B8)</f>
        <v>268951537.67</v>
      </c>
      <c r="C9" s="178" t="s">
        <v>17</v>
      </c>
      <c r="D9" s="170">
        <f>SUM(D6)</f>
        <v>268951537.67</v>
      </c>
    </row>
  </sheetData>
  <sheetProtection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fitToHeight="1" fitToWidth="1" horizontalDpi="600" verticalDpi="600" orientation="landscape" paperSiz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2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9" sqref="F9"/>
    </sheetView>
  </sheetViews>
  <sheetFormatPr defaultColWidth="9.00390625" defaultRowHeight="28.5" customHeight="1"/>
  <cols>
    <col min="1" max="3" width="5.625" style="12" customWidth="1"/>
    <col min="4" max="4" width="25.625" style="12" customWidth="1"/>
    <col min="5" max="7" width="15.625" style="12" customWidth="1"/>
    <col min="8" max="16384" width="9.00390625" style="12" customWidth="1"/>
  </cols>
  <sheetData>
    <row r="1" spans="1:3" ht="28.5" customHeight="1">
      <c r="A1" s="239" t="s">
        <v>346</v>
      </c>
      <c r="B1" s="239"/>
      <c r="C1" s="239"/>
    </row>
    <row r="2" spans="1:7" ht="28.5" customHeight="1">
      <c r="A2" s="230" t="s">
        <v>347</v>
      </c>
      <c r="B2" s="230"/>
      <c r="C2" s="230"/>
      <c r="D2" s="230"/>
      <c r="E2" s="230"/>
      <c r="F2" s="230"/>
      <c r="G2" s="230"/>
    </row>
    <row r="3" ht="24.75" customHeight="1">
      <c r="G3" s="50" t="s">
        <v>3</v>
      </c>
    </row>
    <row r="4" spans="1:7" s="49" customFormat="1" ht="28.5" customHeight="1">
      <c r="A4" s="231" t="s">
        <v>161</v>
      </c>
      <c r="B4" s="231"/>
      <c r="C4" s="231"/>
      <c r="D4" s="231" t="s">
        <v>162</v>
      </c>
      <c r="E4" s="236" t="s">
        <v>70</v>
      </c>
      <c r="F4" s="238" t="s">
        <v>336</v>
      </c>
      <c r="G4" s="238" t="s">
        <v>337</v>
      </c>
    </row>
    <row r="5" spans="1:7" s="49" customFormat="1" ht="28.5" customHeight="1">
      <c r="A5" s="51" t="s">
        <v>73</v>
      </c>
      <c r="B5" s="51" t="s">
        <v>74</v>
      </c>
      <c r="C5" s="51" t="s">
        <v>75</v>
      </c>
      <c r="D5" s="231"/>
      <c r="E5" s="237"/>
      <c r="F5" s="238"/>
      <c r="G5" s="238"/>
    </row>
    <row r="6" spans="1:7" s="49" customFormat="1" ht="28.5" customHeight="1">
      <c r="A6" s="240" t="s">
        <v>231</v>
      </c>
      <c r="B6" s="241"/>
      <c r="C6" s="241"/>
      <c r="D6" s="242"/>
      <c r="E6" s="52">
        <f>SUM(E7:E20)</f>
        <v>0</v>
      </c>
      <c r="F6" s="53">
        <f>SUM(F7:F20)</f>
        <v>0</v>
      </c>
      <c r="G6" s="53">
        <f>SUM(G7:G20)</f>
        <v>0</v>
      </c>
    </row>
    <row r="7" spans="1:7" s="49" customFormat="1" ht="28.5" customHeight="1">
      <c r="A7" s="54"/>
      <c r="B7" s="54"/>
      <c r="C7" s="54"/>
      <c r="D7" s="54"/>
      <c r="E7" s="55">
        <f>SUM(F7:G7)</f>
        <v>0</v>
      </c>
      <c r="F7" s="56"/>
      <c r="G7" s="56"/>
    </row>
    <row r="8" spans="1:7" s="49" customFormat="1" ht="28.5" customHeight="1">
      <c r="A8" s="54"/>
      <c r="B8" s="54"/>
      <c r="C8" s="54"/>
      <c r="D8" s="54"/>
      <c r="E8" s="55">
        <f>SUM(F8:G8)</f>
        <v>0</v>
      </c>
      <c r="F8" s="56"/>
      <c r="G8" s="56"/>
    </row>
    <row r="9" spans="1:7" s="49" customFormat="1" ht="28.5" customHeight="1">
      <c r="A9" s="54"/>
      <c r="B9" s="54"/>
      <c r="C9" s="54"/>
      <c r="D9" s="54"/>
      <c r="E9" s="55"/>
      <c r="F9" s="56"/>
      <c r="G9" s="56"/>
    </row>
    <row r="10" spans="1:7" s="49" customFormat="1" ht="28.5" customHeight="1">
      <c r="A10" s="54"/>
      <c r="B10" s="54"/>
      <c r="C10" s="54"/>
      <c r="D10" s="54"/>
      <c r="E10" s="55"/>
      <c r="F10" s="56"/>
      <c r="G10" s="56"/>
    </row>
    <row r="11" spans="1:7" s="49" customFormat="1" ht="28.5" customHeight="1">
      <c r="A11" s="54"/>
      <c r="B11" s="54"/>
      <c r="C11" s="54"/>
      <c r="D11" s="54"/>
      <c r="E11" s="55">
        <f>SUM(F11:G11)</f>
        <v>0</v>
      </c>
      <c r="F11" s="56"/>
      <c r="G11" s="56"/>
    </row>
    <row r="12" spans="1:7" s="49" customFormat="1" ht="28.5" customHeight="1">
      <c r="A12" s="54"/>
      <c r="B12" s="54"/>
      <c r="C12" s="54"/>
      <c r="D12" s="54"/>
      <c r="E12" s="55">
        <f aca="true" t="shared" si="0" ref="E12:E20">SUM(F12:G12)</f>
        <v>0</v>
      </c>
      <c r="F12" s="56"/>
      <c r="G12" s="56"/>
    </row>
    <row r="13" spans="1:7" s="49" customFormat="1" ht="28.5" customHeight="1">
      <c r="A13" s="54"/>
      <c r="B13" s="54"/>
      <c r="C13" s="54"/>
      <c r="D13" s="54"/>
      <c r="E13" s="55"/>
      <c r="F13" s="56"/>
      <c r="G13" s="56"/>
    </row>
    <row r="14" spans="1:7" s="49" customFormat="1" ht="28.5" customHeight="1">
      <c r="A14" s="54"/>
      <c r="B14" s="54"/>
      <c r="C14" s="54"/>
      <c r="D14" s="54"/>
      <c r="E14" s="55"/>
      <c r="F14" s="56"/>
      <c r="G14" s="56"/>
    </row>
    <row r="15" spans="1:7" s="49" customFormat="1" ht="28.5" customHeight="1">
      <c r="A15" s="54"/>
      <c r="B15" s="54"/>
      <c r="C15" s="54"/>
      <c r="D15" s="54"/>
      <c r="E15" s="55">
        <f t="shared" si="0"/>
        <v>0</v>
      </c>
      <c r="F15" s="56"/>
      <c r="G15" s="56"/>
    </row>
    <row r="16" spans="1:7" s="49" customFormat="1" ht="28.5" customHeight="1">
      <c r="A16" s="54"/>
      <c r="B16" s="54"/>
      <c r="C16" s="54"/>
      <c r="D16" s="54"/>
      <c r="E16" s="56">
        <f t="shared" si="0"/>
        <v>0</v>
      </c>
      <c r="F16" s="56"/>
      <c r="G16" s="56"/>
    </row>
    <row r="17" spans="1:7" s="49" customFormat="1" ht="28.5" customHeight="1">
      <c r="A17" s="54"/>
      <c r="B17" s="54"/>
      <c r="C17" s="54"/>
      <c r="D17" s="54"/>
      <c r="E17" s="56">
        <f t="shared" si="0"/>
        <v>0</v>
      </c>
      <c r="F17" s="56"/>
      <c r="G17" s="56"/>
    </row>
    <row r="18" spans="1:7" s="49" customFormat="1" ht="28.5" customHeight="1">
      <c r="A18" s="54"/>
      <c r="B18" s="54"/>
      <c r="C18" s="54"/>
      <c r="D18" s="54"/>
      <c r="E18" s="56">
        <f t="shared" si="0"/>
        <v>0</v>
      </c>
      <c r="F18" s="56"/>
      <c r="G18" s="56"/>
    </row>
    <row r="19" spans="1:7" s="49" customFormat="1" ht="28.5" customHeight="1">
      <c r="A19" s="54"/>
      <c r="B19" s="54"/>
      <c r="C19" s="54"/>
      <c r="D19" s="54"/>
      <c r="E19" s="56">
        <f t="shared" si="0"/>
        <v>0</v>
      </c>
      <c r="F19" s="56"/>
      <c r="G19" s="56"/>
    </row>
    <row r="20" spans="1:7" s="49" customFormat="1" ht="28.5" customHeight="1">
      <c r="A20" s="54"/>
      <c r="B20" s="54"/>
      <c r="C20" s="54"/>
      <c r="D20" s="54"/>
      <c r="E20" s="56">
        <f t="shared" si="0"/>
        <v>0</v>
      </c>
      <c r="F20" s="56"/>
      <c r="G20" s="56"/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4" sqref="B14"/>
    </sheetView>
  </sheetViews>
  <sheetFormatPr defaultColWidth="9.00390625" defaultRowHeight="14.25"/>
  <cols>
    <col min="1" max="1" width="7.25390625" style="27" customWidth="1"/>
    <col min="2" max="2" width="15.00390625" style="25" customWidth="1"/>
    <col min="3" max="3" width="42.75390625" style="25" customWidth="1"/>
    <col min="4" max="5" width="12.25390625" style="25" customWidth="1"/>
    <col min="6" max="6" width="12.00390625" style="25" customWidth="1"/>
    <col min="7" max="7" width="13.625" style="25" customWidth="1"/>
    <col min="8" max="8" width="11.50390625" style="25" customWidth="1"/>
    <col min="9" max="9" width="7.125" style="25" customWidth="1"/>
    <col min="10" max="16384" width="9.00390625" style="25" customWidth="1"/>
  </cols>
  <sheetData>
    <row r="1" spans="1:3" s="24" customFormat="1" ht="27" customHeight="1">
      <c r="A1" s="14" t="s">
        <v>348</v>
      </c>
      <c r="B1" s="14"/>
      <c r="C1" s="3"/>
    </row>
    <row r="2" spans="1:9" s="24" customFormat="1" ht="27" customHeight="1">
      <c r="A2" s="230" t="s">
        <v>349</v>
      </c>
      <c r="B2" s="230"/>
      <c r="C2" s="230"/>
      <c r="D2" s="230"/>
      <c r="E2" s="230"/>
      <c r="F2" s="230"/>
      <c r="G2" s="230"/>
      <c r="H2" s="230"/>
      <c r="I2" s="230"/>
    </row>
    <row r="3" spans="1:9" ht="14.25">
      <c r="A3" s="28"/>
      <c r="B3" s="29"/>
      <c r="C3" s="29"/>
      <c r="D3" s="29"/>
      <c r="E3" s="29"/>
      <c r="F3" s="29"/>
      <c r="I3" s="47" t="s">
        <v>3</v>
      </c>
    </row>
    <row r="4" spans="1:9" s="26" customFormat="1" ht="24.75" customHeight="1">
      <c r="A4" s="243" t="s">
        <v>350</v>
      </c>
      <c r="B4" s="243" t="s">
        <v>326</v>
      </c>
      <c r="C4" s="247" t="s">
        <v>351</v>
      </c>
      <c r="D4" s="243" t="s">
        <v>352</v>
      </c>
      <c r="E4" s="243"/>
      <c r="F4" s="243"/>
      <c r="G4" s="243"/>
      <c r="H4" s="243" t="s">
        <v>353</v>
      </c>
      <c r="I4" s="243" t="s">
        <v>354</v>
      </c>
    </row>
    <row r="5" spans="1:9" s="26" customFormat="1" ht="25.5" customHeight="1">
      <c r="A5" s="243"/>
      <c r="B5" s="243"/>
      <c r="C5" s="248"/>
      <c r="D5" s="30" t="s">
        <v>355</v>
      </c>
      <c r="E5" s="30" t="s">
        <v>78</v>
      </c>
      <c r="F5" s="30" t="s">
        <v>79</v>
      </c>
      <c r="G5" s="30" t="s">
        <v>356</v>
      </c>
      <c r="H5" s="243"/>
      <c r="I5" s="243"/>
    </row>
    <row r="6" spans="1:9" s="26" customFormat="1" ht="30" customHeight="1">
      <c r="A6" s="244" t="s">
        <v>231</v>
      </c>
      <c r="B6" s="245"/>
      <c r="C6" s="245"/>
      <c r="D6" s="31">
        <f>SUM(D7:D14)</f>
        <v>42206674.47</v>
      </c>
      <c r="E6" s="31">
        <f>SUM(E7:E14)</f>
        <v>42206674.47</v>
      </c>
      <c r="F6" s="32">
        <f>SUM(F7:F14)</f>
        <v>0</v>
      </c>
      <c r="G6" s="32">
        <f>SUM(G7:G14)</f>
        <v>0</v>
      </c>
      <c r="H6" s="33"/>
      <c r="I6" s="33"/>
    </row>
    <row r="7" spans="1:9" ht="33.75" customHeight="1">
      <c r="A7" s="34">
        <v>1</v>
      </c>
      <c r="B7" s="35" t="s">
        <v>357</v>
      </c>
      <c r="C7" s="36" t="s">
        <v>358</v>
      </c>
      <c r="D7" s="37">
        <f aca="true" t="shared" si="0" ref="D7:D14">SUM(E7:G7)</f>
        <v>609047</v>
      </c>
      <c r="E7" s="38">
        <v>609047</v>
      </c>
      <c r="F7" s="39"/>
      <c r="G7" s="39"/>
      <c r="H7" s="40">
        <v>44317</v>
      </c>
      <c r="I7" s="48"/>
    </row>
    <row r="8" spans="1:9" ht="24" customHeight="1">
      <c r="A8" s="34">
        <v>2</v>
      </c>
      <c r="B8" s="35" t="s">
        <v>359</v>
      </c>
      <c r="C8" s="41" t="s">
        <v>360</v>
      </c>
      <c r="D8" s="37">
        <f t="shared" si="0"/>
        <v>4900</v>
      </c>
      <c r="E8" s="38">
        <v>4900</v>
      </c>
      <c r="F8" s="39"/>
      <c r="G8" s="39"/>
      <c r="H8" s="40">
        <v>44317</v>
      </c>
      <c r="I8" s="48"/>
    </row>
    <row r="9" spans="1:9" ht="48">
      <c r="A9" s="34">
        <v>3</v>
      </c>
      <c r="B9" s="35" t="s">
        <v>361</v>
      </c>
      <c r="C9" s="36" t="s">
        <v>362</v>
      </c>
      <c r="D9" s="37">
        <f t="shared" si="0"/>
        <v>778500</v>
      </c>
      <c r="E9" s="38">
        <v>778500</v>
      </c>
      <c r="F9" s="39"/>
      <c r="G9" s="39"/>
      <c r="H9" s="42">
        <v>44440</v>
      </c>
      <c r="I9" s="48"/>
    </row>
    <row r="10" spans="1:9" ht="48">
      <c r="A10" s="34">
        <v>4</v>
      </c>
      <c r="B10" s="35" t="s">
        <v>361</v>
      </c>
      <c r="C10" s="36" t="s">
        <v>362</v>
      </c>
      <c r="D10" s="37">
        <f t="shared" si="0"/>
        <v>1821500</v>
      </c>
      <c r="E10" s="38">
        <v>1821500</v>
      </c>
      <c r="F10" s="39"/>
      <c r="G10" s="39"/>
      <c r="H10" s="42">
        <v>44440</v>
      </c>
      <c r="I10" s="48"/>
    </row>
    <row r="11" spans="1:9" ht="96">
      <c r="A11" s="34">
        <v>5</v>
      </c>
      <c r="B11" s="35" t="s">
        <v>363</v>
      </c>
      <c r="C11" s="43" t="s">
        <v>364</v>
      </c>
      <c r="D11" s="37">
        <f t="shared" si="0"/>
        <v>37341140.97</v>
      </c>
      <c r="E11" s="38">
        <v>37341140.97</v>
      </c>
      <c r="F11" s="39"/>
      <c r="G11" s="39"/>
      <c r="H11" s="42">
        <v>44531</v>
      </c>
      <c r="I11" s="48"/>
    </row>
    <row r="12" spans="1:9" ht="48">
      <c r="A12" s="34">
        <v>6</v>
      </c>
      <c r="B12" s="35" t="s">
        <v>365</v>
      </c>
      <c r="C12" s="44" t="s">
        <v>366</v>
      </c>
      <c r="D12" s="45">
        <f t="shared" si="0"/>
        <v>1597586.5</v>
      </c>
      <c r="E12" s="38">
        <v>1597586.5</v>
      </c>
      <c r="F12" s="46"/>
      <c r="G12" s="46"/>
      <c r="H12" s="42">
        <v>44256</v>
      </c>
      <c r="I12" s="48"/>
    </row>
    <row r="13" spans="1:9" ht="84">
      <c r="A13" s="34">
        <v>7</v>
      </c>
      <c r="B13" s="35" t="s">
        <v>367</v>
      </c>
      <c r="C13" s="44" t="s">
        <v>368</v>
      </c>
      <c r="D13" s="45">
        <f t="shared" si="0"/>
        <v>6000</v>
      </c>
      <c r="E13" s="38">
        <v>6000</v>
      </c>
      <c r="F13" s="46"/>
      <c r="G13" s="46"/>
      <c r="H13" s="42">
        <v>44256</v>
      </c>
      <c r="I13" s="48"/>
    </row>
    <row r="14" spans="1:9" ht="36" customHeight="1">
      <c r="A14" s="34">
        <v>8</v>
      </c>
      <c r="B14" s="35" t="s">
        <v>369</v>
      </c>
      <c r="C14" s="44" t="s">
        <v>370</v>
      </c>
      <c r="D14" s="45">
        <f t="shared" si="0"/>
        <v>48000</v>
      </c>
      <c r="E14" s="38">
        <v>48000</v>
      </c>
      <c r="F14" s="46"/>
      <c r="G14" s="46"/>
      <c r="H14" s="42">
        <v>44256</v>
      </c>
      <c r="I14" s="48"/>
    </row>
    <row r="15" spans="1:9" ht="14.25">
      <c r="A15" s="246" t="s">
        <v>371</v>
      </c>
      <c r="B15" s="246"/>
      <c r="C15" s="246"/>
      <c r="D15" s="246"/>
      <c r="E15" s="246"/>
      <c r="F15" s="246"/>
      <c r="G15" s="246"/>
      <c r="H15" s="246"/>
      <c r="I15" s="246"/>
    </row>
  </sheetData>
  <sheetProtection/>
  <mergeCells count="9">
    <mergeCell ref="A2:I2"/>
    <mergeCell ref="D4:G4"/>
    <mergeCell ref="A6:C6"/>
    <mergeCell ref="A15:I15"/>
    <mergeCell ref="A4:A5"/>
    <mergeCell ref="B4:B5"/>
    <mergeCell ref="C4:C5"/>
    <mergeCell ref="H4:H5"/>
    <mergeCell ref="I4:I5"/>
  </mergeCells>
  <printOptions/>
  <pageMargins left="1.3" right="0.7" top="0.75" bottom="0.75" header="0.3" footer="0.3"/>
  <pageSetup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8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1" width="5.625" style="13" customWidth="1"/>
    <col min="2" max="2" width="30.625" style="0" customWidth="1"/>
    <col min="3" max="7" width="20.125" style="0" customWidth="1"/>
    <col min="8" max="11" width="12.625" style="0" customWidth="1"/>
  </cols>
  <sheetData>
    <row r="1" spans="1:3" s="12" customFormat="1" ht="27" customHeight="1">
      <c r="A1" s="14" t="s">
        <v>372</v>
      </c>
      <c r="B1" s="3"/>
      <c r="C1" s="3"/>
    </row>
    <row r="2" spans="1:11" s="12" customFormat="1" ht="27" customHeight="1">
      <c r="A2" s="15"/>
      <c r="B2" s="249" t="s">
        <v>373</v>
      </c>
      <c r="C2" s="249"/>
      <c r="D2" s="249"/>
      <c r="E2" s="249"/>
      <c r="F2" s="249"/>
      <c r="G2" s="249"/>
      <c r="H2" s="249"/>
      <c r="I2" s="249"/>
      <c r="J2" s="249"/>
      <c r="K2" s="249"/>
    </row>
    <row r="3" spans="2:11" ht="19.5" customHeight="1">
      <c r="B3" s="2"/>
      <c r="K3" s="23" t="s">
        <v>3</v>
      </c>
    </row>
    <row r="4" spans="1:11" ht="19.5" customHeight="1">
      <c r="A4" s="252" t="s">
        <v>350</v>
      </c>
      <c r="B4" s="253" t="s">
        <v>326</v>
      </c>
      <c r="C4" s="253" t="s">
        <v>374</v>
      </c>
      <c r="D4" s="253" t="s">
        <v>375</v>
      </c>
      <c r="E4" s="253" t="s">
        <v>376</v>
      </c>
      <c r="F4" s="253" t="s">
        <v>377</v>
      </c>
      <c r="G4" s="253" t="s">
        <v>378</v>
      </c>
      <c r="H4" s="250" t="s">
        <v>352</v>
      </c>
      <c r="I4" s="250"/>
      <c r="J4" s="250"/>
      <c r="K4" s="250"/>
    </row>
    <row r="5" spans="1:11" s="1" customFormat="1" ht="19.5" customHeight="1">
      <c r="A5" s="252"/>
      <c r="B5" s="253"/>
      <c r="C5" s="253" t="s">
        <v>374</v>
      </c>
      <c r="D5" s="253" t="s">
        <v>375</v>
      </c>
      <c r="E5" s="253" t="s">
        <v>376</v>
      </c>
      <c r="F5" s="253" t="s">
        <v>377</v>
      </c>
      <c r="G5" s="253" t="s">
        <v>378</v>
      </c>
      <c r="H5" s="16" t="s">
        <v>379</v>
      </c>
      <c r="I5" s="16" t="s">
        <v>78</v>
      </c>
      <c r="J5" s="16" t="s">
        <v>79</v>
      </c>
      <c r="K5" s="16" t="s">
        <v>80</v>
      </c>
    </row>
    <row r="6" spans="1:11" s="1" customFormat="1" ht="19.5" customHeight="1">
      <c r="A6" s="251" t="s">
        <v>123</v>
      </c>
      <c r="B6" s="251"/>
      <c r="C6" s="251"/>
      <c r="D6" s="251"/>
      <c r="E6" s="251"/>
      <c r="F6" s="251"/>
      <c r="G6" s="251"/>
      <c r="H6" s="17">
        <f>SUM(H7:H18)</f>
        <v>0</v>
      </c>
      <c r="I6" s="17">
        <f>SUM(I7:I18)</f>
        <v>0</v>
      </c>
      <c r="J6" s="17">
        <f>SUM(J7:J18)</f>
        <v>0</v>
      </c>
      <c r="K6" s="17">
        <f>SUM(K7:K18)</f>
        <v>0</v>
      </c>
    </row>
    <row r="7" spans="1:11" ht="19.5" customHeight="1">
      <c r="A7" s="18">
        <v>1</v>
      </c>
      <c r="B7" s="18"/>
      <c r="C7" s="18"/>
      <c r="D7" s="19"/>
      <c r="E7" s="20"/>
      <c r="F7" s="20"/>
      <c r="G7" s="21"/>
      <c r="H7" s="17">
        <f>SUM(I7:K7)</f>
        <v>0</v>
      </c>
      <c r="I7" s="17"/>
      <c r="J7" s="17"/>
      <c r="K7" s="17"/>
    </row>
    <row r="8" spans="1:11" ht="19.5" customHeight="1">
      <c r="A8" s="18">
        <v>2</v>
      </c>
      <c r="B8" s="18"/>
      <c r="C8" s="18"/>
      <c r="D8" s="19"/>
      <c r="E8" s="20"/>
      <c r="F8" s="20"/>
      <c r="G8" s="21"/>
      <c r="H8" s="17">
        <f aca="true" t="shared" si="0" ref="H8:H18">SUM(I8:K8)</f>
        <v>0</v>
      </c>
      <c r="I8" s="17"/>
      <c r="J8" s="17"/>
      <c r="K8" s="17"/>
    </row>
    <row r="9" spans="1:11" ht="19.5" customHeight="1">
      <c r="A9" s="18">
        <v>3</v>
      </c>
      <c r="B9" s="18"/>
      <c r="C9" s="18"/>
      <c r="D9" s="19"/>
      <c r="E9" s="20"/>
      <c r="F9" s="20"/>
      <c r="G9" s="21"/>
      <c r="H9" s="17">
        <f t="shared" si="0"/>
        <v>0</v>
      </c>
      <c r="I9" s="17"/>
      <c r="J9" s="17"/>
      <c r="K9" s="17"/>
    </row>
    <row r="10" spans="1:11" ht="19.5" customHeight="1">
      <c r="A10" s="18" t="s">
        <v>380</v>
      </c>
      <c r="B10" s="18"/>
      <c r="C10" s="18"/>
      <c r="D10" s="19"/>
      <c r="E10" s="20"/>
      <c r="F10" s="20"/>
      <c r="G10" s="21"/>
      <c r="H10" s="17">
        <f t="shared" si="0"/>
        <v>0</v>
      </c>
      <c r="I10" s="17"/>
      <c r="J10" s="17"/>
      <c r="K10" s="17"/>
    </row>
    <row r="11" spans="1:11" ht="19.5" customHeight="1">
      <c r="A11" s="18"/>
      <c r="B11" s="18"/>
      <c r="C11" s="18"/>
      <c r="D11" s="19"/>
      <c r="E11" s="20"/>
      <c r="F11" s="20"/>
      <c r="G11" s="21"/>
      <c r="H11" s="17">
        <f t="shared" si="0"/>
        <v>0</v>
      </c>
      <c r="I11" s="17"/>
      <c r="J11" s="17"/>
      <c r="K11" s="17"/>
    </row>
    <row r="12" spans="1:11" ht="19.5" customHeight="1">
      <c r="A12" s="18"/>
      <c r="B12" s="18"/>
      <c r="C12" s="18"/>
      <c r="D12" s="19"/>
      <c r="E12" s="20"/>
      <c r="F12" s="20"/>
      <c r="G12" s="21"/>
      <c r="H12" s="17">
        <f t="shared" si="0"/>
        <v>0</v>
      </c>
      <c r="I12" s="17"/>
      <c r="J12" s="17"/>
      <c r="K12" s="17"/>
    </row>
    <row r="13" spans="1:11" ht="19.5" customHeight="1">
      <c r="A13" s="18"/>
      <c r="B13" s="18"/>
      <c r="C13" s="18"/>
      <c r="D13" s="19"/>
      <c r="E13" s="20"/>
      <c r="F13" s="20"/>
      <c r="G13" s="21"/>
      <c r="H13" s="17">
        <f t="shared" si="0"/>
        <v>0</v>
      </c>
      <c r="I13" s="17"/>
      <c r="J13" s="17"/>
      <c r="K13" s="17"/>
    </row>
    <row r="14" spans="1:11" ht="19.5" customHeight="1">
      <c r="A14" s="22"/>
      <c r="B14" s="21"/>
      <c r="C14" s="21"/>
      <c r="D14" s="21"/>
      <c r="E14" s="21"/>
      <c r="F14" s="21"/>
      <c r="G14" s="21"/>
      <c r="H14" s="17">
        <f t="shared" si="0"/>
        <v>0</v>
      </c>
      <c r="I14" s="17"/>
      <c r="J14" s="17"/>
      <c r="K14" s="17"/>
    </row>
    <row r="15" spans="1:11" ht="19.5" customHeight="1">
      <c r="A15" s="22"/>
      <c r="B15" s="21"/>
      <c r="C15" s="21"/>
      <c r="D15" s="21"/>
      <c r="E15" s="21"/>
      <c r="F15" s="21"/>
      <c r="G15" s="21"/>
      <c r="H15" s="17">
        <f t="shared" si="0"/>
        <v>0</v>
      </c>
      <c r="I15" s="17"/>
      <c r="J15" s="17"/>
      <c r="K15" s="17"/>
    </row>
    <row r="16" spans="1:11" ht="19.5" customHeight="1">
      <c r="A16" s="22"/>
      <c r="B16" s="21"/>
      <c r="C16" s="21"/>
      <c r="D16" s="21"/>
      <c r="E16" s="21"/>
      <c r="F16" s="21"/>
      <c r="G16" s="21"/>
      <c r="H16" s="17">
        <f t="shared" si="0"/>
        <v>0</v>
      </c>
      <c r="I16" s="17"/>
      <c r="J16" s="17"/>
      <c r="K16" s="17"/>
    </row>
    <row r="17" spans="1:11" ht="19.5" customHeight="1">
      <c r="A17" s="22"/>
      <c r="B17" s="21"/>
      <c r="C17" s="21"/>
      <c r="D17" s="21"/>
      <c r="E17" s="21"/>
      <c r="F17" s="21"/>
      <c r="G17" s="21"/>
      <c r="H17" s="17">
        <f t="shared" si="0"/>
        <v>0</v>
      </c>
      <c r="I17" s="17"/>
      <c r="J17" s="17"/>
      <c r="K17" s="17"/>
    </row>
    <row r="18" spans="1:11" ht="19.5" customHeight="1">
      <c r="A18" s="22"/>
      <c r="B18" s="21"/>
      <c r="C18" s="21"/>
      <c r="D18" s="21"/>
      <c r="E18" s="21"/>
      <c r="F18" s="21"/>
      <c r="G18" s="21"/>
      <c r="H18" s="17">
        <f t="shared" si="0"/>
        <v>0</v>
      </c>
      <c r="I18" s="17"/>
      <c r="J18" s="17"/>
      <c r="K18" s="17"/>
    </row>
  </sheetData>
  <sheetProtection/>
  <mergeCells count="10">
    <mergeCell ref="B2:K2"/>
    <mergeCell ref="H4:K4"/>
    <mergeCell ref="A6:G6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landscape" paperSize="9" scale="6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zoomScalePageLayoutView="0" workbookViewId="0" topLeftCell="A4">
      <selection activeCell="I24" sqref="I24"/>
    </sheetView>
  </sheetViews>
  <sheetFormatPr defaultColWidth="9.00390625" defaultRowHeight="14.25"/>
  <cols>
    <col min="1" max="1" width="8.625" style="2" customWidth="1"/>
    <col min="2" max="2" width="54.25390625" style="0" customWidth="1"/>
    <col min="3" max="3" width="14.00390625" style="0" customWidth="1"/>
  </cols>
  <sheetData>
    <row r="1" spans="1:2" ht="14.25">
      <c r="A1" s="239" t="s">
        <v>381</v>
      </c>
      <c r="B1" s="239"/>
    </row>
    <row r="2" spans="1:2" ht="14.25">
      <c r="A2" s="3"/>
      <c r="B2" s="3"/>
    </row>
    <row r="3" spans="1:2" ht="14.25">
      <c r="A3" s="3"/>
      <c r="B3" s="3"/>
    </row>
    <row r="4" spans="1:3" ht="20.25">
      <c r="A4" s="230" t="s">
        <v>382</v>
      </c>
      <c r="B4" s="230"/>
      <c r="C4" s="230"/>
    </row>
    <row r="5" spans="1:3" ht="14.25">
      <c r="A5" s="5"/>
      <c r="B5" s="5"/>
      <c r="C5" s="10" t="s">
        <v>3</v>
      </c>
    </row>
    <row r="6" spans="1:3" s="1" customFormat="1" ht="22.5" customHeight="1">
      <c r="A6" s="6" t="s">
        <v>350</v>
      </c>
      <c r="B6" s="6" t="s">
        <v>326</v>
      </c>
      <c r="C6" s="6" t="s">
        <v>383</v>
      </c>
    </row>
    <row r="7" spans="1:3" s="1" customFormat="1" ht="22.5" customHeight="1">
      <c r="A7" s="254" t="s">
        <v>231</v>
      </c>
      <c r="B7" s="255"/>
      <c r="C7" s="11">
        <f>SUM(C8:C58)</f>
        <v>234792025.83000004</v>
      </c>
    </row>
    <row r="8" spans="1:3" ht="24.75" customHeight="1">
      <c r="A8" s="4">
        <v>1</v>
      </c>
      <c r="B8" s="7" t="s">
        <v>384</v>
      </c>
      <c r="C8" s="8">
        <v>3000000</v>
      </c>
    </row>
    <row r="9" spans="1:3" ht="24.75" customHeight="1">
      <c r="A9" s="4">
        <v>2</v>
      </c>
      <c r="B9" s="7" t="s">
        <v>385</v>
      </c>
      <c r="C9" s="8">
        <v>163200</v>
      </c>
    </row>
    <row r="10" spans="1:3" ht="24.75" customHeight="1">
      <c r="A10" s="4">
        <v>3</v>
      </c>
      <c r="B10" s="7" t="s">
        <v>386</v>
      </c>
      <c r="C10" s="8">
        <v>70000</v>
      </c>
    </row>
    <row r="11" spans="1:3" ht="24.75" customHeight="1">
      <c r="A11" s="4">
        <v>4</v>
      </c>
      <c r="B11" s="7" t="s">
        <v>387</v>
      </c>
      <c r="C11" s="8">
        <v>11648700</v>
      </c>
    </row>
    <row r="12" spans="1:3" ht="24.75" customHeight="1">
      <c r="A12" s="4">
        <v>5</v>
      </c>
      <c r="B12" s="7" t="s">
        <v>388</v>
      </c>
      <c r="C12" s="8">
        <v>1255080</v>
      </c>
    </row>
    <row r="13" spans="1:3" ht="24.75" customHeight="1">
      <c r="A13" s="4">
        <v>6</v>
      </c>
      <c r="B13" s="7" t="s">
        <v>389</v>
      </c>
      <c r="C13" s="8">
        <v>180000</v>
      </c>
    </row>
    <row r="14" spans="1:3" ht="24.75" customHeight="1">
      <c r="A14" s="4">
        <v>7</v>
      </c>
      <c r="B14" s="7" t="s">
        <v>390</v>
      </c>
      <c r="C14" s="8">
        <v>550550</v>
      </c>
    </row>
    <row r="15" spans="1:3" ht="24.75" customHeight="1">
      <c r="A15" s="4">
        <v>8</v>
      </c>
      <c r="B15" s="7" t="s">
        <v>391</v>
      </c>
      <c r="C15" s="8">
        <v>15586800</v>
      </c>
    </row>
    <row r="16" spans="1:3" ht="24.75" customHeight="1">
      <c r="A16" s="4">
        <v>9</v>
      </c>
      <c r="B16" s="7" t="s">
        <v>392</v>
      </c>
      <c r="C16" s="8">
        <v>1521288</v>
      </c>
    </row>
    <row r="17" spans="1:3" ht="24.75" customHeight="1">
      <c r="A17" s="4">
        <v>10</v>
      </c>
      <c r="B17" s="7" t="s">
        <v>393</v>
      </c>
      <c r="C17" s="8">
        <v>5155000</v>
      </c>
    </row>
    <row r="18" spans="1:3" ht="24.75" customHeight="1">
      <c r="A18" s="4">
        <v>11</v>
      </c>
      <c r="B18" s="7" t="s">
        <v>394</v>
      </c>
      <c r="C18" s="8">
        <v>137700</v>
      </c>
    </row>
    <row r="19" spans="1:3" ht="24.75" customHeight="1">
      <c r="A19" s="4">
        <v>12</v>
      </c>
      <c r="B19" s="7" t="s">
        <v>395</v>
      </c>
      <c r="C19" s="8">
        <v>244100</v>
      </c>
    </row>
    <row r="20" spans="1:3" ht="24.75" customHeight="1">
      <c r="A20" s="4">
        <v>13</v>
      </c>
      <c r="B20" s="7" t="s">
        <v>396</v>
      </c>
      <c r="C20" s="8">
        <v>199900</v>
      </c>
    </row>
    <row r="21" spans="1:3" ht="24.75" customHeight="1">
      <c r="A21" s="4">
        <v>14</v>
      </c>
      <c r="B21" s="7" t="s">
        <v>397</v>
      </c>
      <c r="C21" s="8">
        <v>1005623</v>
      </c>
    </row>
    <row r="22" spans="1:3" ht="24.75" customHeight="1">
      <c r="A22" s="4">
        <v>15</v>
      </c>
      <c r="B22" s="7" t="s">
        <v>398</v>
      </c>
      <c r="C22" s="8">
        <v>26000000</v>
      </c>
    </row>
    <row r="23" spans="1:3" ht="24.75" customHeight="1">
      <c r="A23" s="4">
        <v>16</v>
      </c>
      <c r="B23" s="7" t="s">
        <v>399</v>
      </c>
      <c r="C23" s="8">
        <v>7920000</v>
      </c>
    </row>
    <row r="24" spans="1:3" ht="24.75" customHeight="1">
      <c r="A24" s="4">
        <v>17</v>
      </c>
      <c r="B24" s="7" t="s">
        <v>400</v>
      </c>
      <c r="C24" s="8">
        <v>7499607.3</v>
      </c>
    </row>
    <row r="25" spans="1:3" ht="24.75" customHeight="1">
      <c r="A25" s="4">
        <v>18</v>
      </c>
      <c r="B25" s="7" t="s">
        <v>401</v>
      </c>
      <c r="C25" s="8">
        <v>15829321.69</v>
      </c>
    </row>
    <row r="26" spans="1:3" ht="24.75" customHeight="1">
      <c r="A26" s="4">
        <v>19</v>
      </c>
      <c r="B26" s="7" t="s">
        <v>402</v>
      </c>
      <c r="C26" s="8">
        <v>14400000</v>
      </c>
    </row>
    <row r="27" spans="1:3" ht="24.75" customHeight="1">
      <c r="A27" s="4">
        <v>20</v>
      </c>
      <c r="B27" s="7" t="s">
        <v>403</v>
      </c>
      <c r="C27" s="8">
        <v>4500000</v>
      </c>
    </row>
    <row r="28" spans="1:3" ht="24.75" customHeight="1">
      <c r="A28" s="4">
        <v>21</v>
      </c>
      <c r="B28" s="7" t="s">
        <v>404</v>
      </c>
      <c r="C28" s="8">
        <v>13900</v>
      </c>
    </row>
    <row r="29" spans="1:3" ht="24.75" customHeight="1">
      <c r="A29" s="4">
        <v>22</v>
      </c>
      <c r="B29" s="7" t="s">
        <v>357</v>
      </c>
      <c r="C29" s="8">
        <v>609047</v>
      </c>
    </row>
    <row r="30" spans="1:3" ht="24.75" customHeight="1">
      <c r="A30" s="4">
        <v>23</v>
      </c>
      <c r="B30" s="7" t="s">
        <v>405</v>
      </c>
      <c r="C30" s="8">
        <v>1600000</v>
      </c>
    </row>
    <row r="31" spans="1:3" ht="24.75" customHeight="1">
      <c r="A31" s="4">
        <v>24</v>
      </c>
      <c r="B31" s="7" t="s">
        <v>406</v>
      </c>
      <c r="C31" s="8">
        <v>7068200</v>
      </c>
    </row>
    <row r="32" spans="1:3" ht="24.75" customHeight="1">
      <c r="A32" s="4">
        <v>25</v>
      </c>
      <c r="B32" s="7" t="s">
        <v>407</v>
      </c>
      <c r="C32" s="8">
        <v>204800</v>
      </c>
    </row>
    <row r="33" spans="1:3" ht="24.75" customHeight="1">
      <c r="A33" s="4">
        <v>26</v>
      </c>
      <c r="B33" s="7" t="s">
        <v>408</v>
      </c>
      <c r="C33" s="8">
        <v>108640</v>
      </c>
    </row>
    <row r="34" spans="1:3" ht="24.75" customHeight="1">
      <c r="A34" s="4">
        <v>27</v>
      </c>
      <c r="B34" s="7" t="s">
        <v>409</v>
      </c>
      <c r="C34" s="8">
        <v>79700</v>
      </c>
    </row>
    <row r="35" spans="1:3" ht="24.75" customHeight="1">
      <c r="A35" s="4">
        <v>28</v>
      </c>
      <c r="B35" s="7" t="s">
        <v>410</v>
      </c>
      <c r="C35" s="8">
        <v>18916900</v>
      </c>
    </row>
    <row r="36" spans="1:3" ht="24.75" customHeight="1">
      <c r="A36" s="4">
        <v>29</v>
      </c>
      <c r="B36" s="7" t="s">
        <v>411</v>
      </c>
      <c r="C36" s="8">
        <v>1704360</v>
      </c>
    </row>
    <row r="37" spans="1:3" ht="24.75" customHeight="1">
      <c r="A37" s="4">
        <v>30</v>
      </c>
      <c r="B37" s="7" t="s">
        <v>412</v>
      </c>
      <c r="C37" s="8">
        <v>606873.27</v>
      </c>
    </row>
    <row r="38" spans="1:3" ht="24.75" customHeight="1">
      <c r="A38" s="4">
        <v>31</v>
      </c>
      <c r="B38" s="7" t="s">
        <v>413</v>
      </c>
      <c r="C38" s="8">
        <v>5960000</v>
      </c>
    </row>
    <row r="39" spans="1:3" ht="24.75" customHeight="1">
      <c r="A39" s="4">
        <v>32</v>
      </c>
      <c r="B39" s="7" t="s">
        <v>414</v>
      </c>
      <c r="C39" s="8">
        <v>7283464.47</v>
      </c>
    </row>
    <row r="40" spans="1:3" ht="24.75" customHeight="1">
      <c r="A40" s="4">
        <v>33</v>
      </c>
      <c r="B40" s="7" t="s">
        <v>415</v>
      </c>
      <c r="C40" s="8">
        <v>117600</v>
      </c>
    </row>
    <row r="41" spans="1:3" ht="24.75" customHeight="1">
      <c r="A41" s="4">
        <v>34</v>
      </c>
      <c r="B41" s="7" t="s">
        <v>361</v>
      </c>
      <c r="C41" s="8">
        <v>2600000</v>
      </c>
    </row>
    <row r="42" spans="1:3" ht="24.75" customHeight="1">
      <c r="A42" s="4">
        <v>35</v>
      </c>
      <c r="B42" s="7" t="s">
        <v>416</v>
      </c>
      <c r="C42" s="8">
        <v>200000</v>
      </c>
    </row>
    <row r="43" spans="1:3" ht="24.75" customHeight="1">
      <c r="A43" s="4">
        <v>36</v>
      </c>
      <c r="B43" s="7" t="s">
        <v>417</v>
      </c>
      <c r="C43" s="8">
        <v>1561027</v>
      </c>
    </row>
    <row r="44" spans="1:3" ht="24.75" customHeight="1">
      <c r="A44" s="4">
        <v>37</v>
      </c>
      <c r="B44" s="7" t="s">
        <v>418</v>
      </c>
      <c r="C44" s="8">
        <v>7126400</v>
      </c>
    </row>
    <row r="45" spans="1:3" ht="24.75" customHeight="1">
      <c r="A45" s="4">
        <v>38</v>
      </c>
      <c r="B45" s="7" t="s">
        <v>419</v>
      </c>
      <c r="C45" s="8">
        <v>10937732.96</v>
      </c>
    </row>
    <row r="46" spans="1:3" ht="24.75" customHeight="1">
      <c r="A46" s="4">
        <v>39</v>
      </c>
      <c r="B46" s="7" t="s">
        <v>420</v>
      </c>
      <c r="C46" s="8">
        <v>872880</v>
      </c>
    </row>
    <row r="47" spans="1:3" ht="24.75" customHeight="1">
      <c r="A47" s="4">
        <v>40</v>
      </c>
      <c r="B47" s="7" t="s">
        <v>421</v>
      </c>
      <c r="C47" s="8">
        <v>281400</v>
      </c>
    </row>
    <row r="48" spans="1:3" ht="24.75" customHeight="1">
      <c r="A48" s="4">
        <v>41</v>
      </c>
      <c r="B48" s="7" t="s">
        <v>422</v>
      </c>
      <c r="C48" s="8">
        <v>300000</v>
      </c>
    </row>
    <row r="49" spans="1:3" ht="24.75" customHeight="1">
      <c r="A49" s="4">
        <v>42</v>
      </c>
      <c r="B49" s="7" t="s">
        <v>423</v>
      </c>
      <c r="C49" s="8">
        <v>56000</v>
      </c>
    </row>
    <row r="50" spans="1:3" ht="24.75" customHeight="1">
      <c r="A50" s="4">
        <v>43</v>
      </c>
      <c r="B50" s="7" t="s">
        <v>424</v>
      </c>
      <c r="C50" s="8">
        <v>935473.33</v>
      </c>
    </row>
    <row r="51" spans="1:3" ht="24.75" customHeight="1">
      <c r="A51" s="4">
        <v>44</v>
      </c>
      <c r="B51" s="7" t="s">
        <v>425</v>
      </c>
      <c r="C51" s="8">
        <v>664526.67</v>
      </c>
    </row>
    <row r="52" spans="1:3" ht="24.75" customHeight="1">
      <c r="A52" s="4">
        <v>45</v>
      </c>
      <c r="B52" s="7" t="s">
        <v>426</v>
      </c>
      <c r="C52" s="8">
        <v>45772158.64</v>
      </c>
    </row>
    <row r="53" spans="1:3" ht="24.75" customHeight="1">
      <c r="A53" s="4">
        <v>46</v>
      </c>
      <c r="B53" s="7" t="s">
        <v>427</v>
      </c>
      <c r="C53" s="8">
        <v>300000</v>
      </c>
    </row>
    <row r="54" spans="1:3" ht="24.75" customHeight="1">
      <c r="A54" s="4">
        <v>47</v>
      </c>
      <c r="B54" s="7" t="s">
        <v>365</v>
      </c>
      <c r="C54" s="8">
        <v>1597586.5</v>
      </c>
    </row>
    <row r="55" spans="1:3" ht="24.75" customHeight="1">
      <c r="A55" s="4">
        <v>48</v>
      </c>
      <c r="B55" s="7" t="s">
        <v>428</v>
      </c>
      <c r="C55" s="9">
        <v>370646</v>
      </c>
    </row>
    <row r="56" spans="1:3" ht="24.75" customHeight="1">
      <c r="A56" s="4">
        <v>49</v>
      </c>
      <c r="B56" s="7" t="s">
        <v>369</v>
      </c>
      <c r="C56" s="9">
        <v>48000</v>
      </c>
    </row>
    <row r="57" spans="1:3" ht="24.75" customHeight="1">
      <c r="A57" s="4">
        <v>50</v>
      </c>
      <c r="B57" s="7" t="s">
        <v>429</v>
      </c>
      <c r="C57" s="9">
        <v>17840</v>
      </c>
    </row>
    <row r="58" spans="1:3" ht="24.75" customHeight="1">
      <c r="A58" s="4">
        <v>51</v>
      </c>
      <c r="B58" s="7" t="s">
        <v>430</v>
      </c>
      <c r="C58" s="9">
        <v>10000</v>
      </c>
    </row>
  </sheetData>
  <sheetProtection/>
  <mergeCells count="3">
    <mergeCell ref="A1:B1"/>
    <mergeCell ref="A4:C4"/>
    <mergeCell ref="A7:B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9" sqref="C19"/>
    </sheetView>
  </sheetViews>
  <sheetFormatPr defaultColWidth="9.00390625" defaultRowHeight="28.5" customHeight="1"/>
  <cols>
    <col min="1" max="1" width="44.125" style="149" customWidth="1"/>
    <col min="2" max="2" width="39.125" style="149" customWidth="1"/>
    <col min="3" max="3" width="28.875" style="149" customWidth="1"/>
    <col min="4" max="16384" width="9.00390625" style="149" customWidth="1"/>
  </cols>
  <sheetData>
    <row r="1" spans="1:3" ht="28.5" customHeight="1">
      <c r="A1" s="150" t="s">
        <v>18</v>
      </c>
      <c r="B1" s="121"/>
      <c r="C1" s="122"/>
    </row>
    <row r="2" spans="1:3" ht="28.5" customHeight="1">
      <c r="A2" s="179" t="s">
        <v>19</v>
      </c>
      <c r="B2" s="179"/>
      <c r="C2" s="160"/>
    </row>
    <row r="3" spans="1:3" ht="24.75" customHeight="1">
      <c r="A3" s="123"/>
      <c r="B3" s="125" t="s">
        <v>3</v>
      </c>
      <c r="C3" s="122"/>
    </row>
    <row r="4" spans="1:2" ht="24.75" customHeight="1">
      <c r="A4" s="126" t="s">
        <v>7</v>
      </c>
      <c r="B4" s="126" t="s">
        <v>8</v>
      </c>
    </row>
    <row r="5" spans="1:2" s="159" customFormat="1" ht="24.75" customHeight="1">
      <c r="A5" s="161" t="s">
        <v>11</v>
      </c>
      <c r="B5" s="162">
        <f>SUM(B6,B10:B15)</f>
        <v>268951537.66999996</v>
      </c>
    </row>
    <row r="6" spans="1:2" ht="24.75" customHeight="1">
      <c r="A6" s="151" t="s">
        <v>20</v>
      </c>
      <c r="B6" s="162">
        <f>SUM(B7:B9)</f>
        <v>268951537.66999996</v>
      </c>
    </row>
    <row r="7" spans="1:2" ht="24.75" customHeight="1">
      <c r="A7" s="151" t="s">
        <v>21</v>
      </c>
      <c r="B7" s="152">
        <v>242788337.67</v>
      </c>
    </row>
    <row r="8" spans="1:2" ht="24.75" customHeight="1">
      <c r="A8" s="151" t="s">
        <v>22</v>
      </c>
      <c r="B8" s="152">
        <v>26163200</v>
      </c>
    </row>
    <row r="9" spans="1:2" ht="24.75" customHeight="1">
      <c r="A9" s="151" t="s">
        <v>23</v>
      </c>
      <c r="B9" s="163"/>
    </row>
    <row r="10" spans="1:2" ht="24.75" customHeight="1">
      <c r="A10" s="151" t="s">
        <v>24</v>
      </c>
      <c r="B10" s="163"/>
    </row>
    <row r="11" spans="1:2" ht="24.75" customHeight="1">
      <c r="A11" s="151" t="s">
        <v>25</v>
      </c>
      <c r="B11" s="163"/>
    </row>
    <row r="12" spans="1:2" ht="24.75" customHeight="1">
      <c r="A12" s="151" t="s">
        <v>26</v>
      </c>
      <c r="B12" s="163"/>
    </row>
    <row r="13" spans="1:2" ht="24.75" customHeight="1">
      <c r="A13" s="151" t="s">
        <v>27</v>
      </c>
      <c r="B13" s="163"/>
    </row>
    <row r="14" spans="1:2" ht="24.75" customHeight="1">
      <c r="A14" s="151" t="s">
        <v>28</v>
      </c>
      <c r="B14" s="163"/>
    </row>
    <row r="15" spans="1:2" ht="24.75" customHeight="1">
      <c r="A15" s="151" t="s">
        <v>29</v>
      </c>
      <c r="B15" s="163"/>
    </row>
    <row r="16" spans="1:2" ht="24.75" customHeight="1">
      <c r="A16" s="151" t="s">
        <v>13</v>
      </c>
      <c r="B16" s="163"/>
    </row>
    <row r="17" spans="1:2" ht="24.75" customHeight="1">
      <c r="A17" s="151" t="s">
        <v>14</v>
      </c>
      <c r="B17" s="163"/>
    </row>
    <row r="18" spans="1:2" ht="24.75" customHeight="1">
      <c r="A18" s="164" t="s">
        <v>16</v>
      </c>
      <c r="B18" s="165">
        <f>SUM(B5,B16:B17)</f>
        <v>268951537.66999996</v>
      </c>
    </row>
  </sheetData>
  <sheetProtection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portrait" paperSize="10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28.5" customHeight="1"/>
  <cols>
    <col min="1" max="1" width="48.25390625" style="149" customWidth="1"/>
    <col min="2" max="2" width="39.625" style="149" customWidth="1"/>
    <col min="3" max="16384" width="9.00390625" style="149" customWidth="1"/>
  </cols>
  <sheetData>
    <row r="1" spans="1:3" ht="28.5" customHeight="1">
      <c r="A1" s="150" t="s">
        <v>30</v>
      </c>
      <c r="B1" s="121"/>
      <c r="C1" s="149" t="s">
        <v>1</v>
      </c>
    </row>
    <row r="2" spans="1:2" ht="28.5" customHeight="1">
      <c r="A2" s="179" t="s">
        <v>31</v>
      </c>
      <c r="B2" s="179"/>
    </row>
    <row r="3" spans="1:2" ht="28.5" customHeight="1">
      <c r="A3" s="122"/>
      <c r="B3" s="74" t="s">
        <v>3</v>
      </c>
    </row>
    <row r="4" spans="1:2" ht="24.75" customHeight="1">
      <c r="A4" s="128" t="s">
        <v>9</v>
      </c>
      <c r="B4" s="128" t="s">
        <v>10</v>
      </c>
    </row>
    <row r="5" spans="1:2" ht="24.75" customHeight="1">
      <c r="A5" s="151" t="s">
        <v>32</v>
      </c>
      <c r="B5" s="152">
        <v>0</v>
      </c>
    </row>
    <row r="6" spans="1:2" ht="24.75" customHeight="1">
      <c r="A6" s="151" t="s">
        <v>33</v>
      </c>
      <c r="B6" s="152">
        <v>0</v>
      </c>
    </row>
    <row r="7" spans="1:2" ht="24.75" customHeight="1">
      <c r="A7" s="151" t="s">
        <v>34</v>
      </c>
      <c r="B7" s="152">
        <v>0</v>
      </c>
    </row>
    <row r="8" spans="1:2" ht="24.75" customHeight="1">
      <c r="A8" s="151" t="s">
        <v>35</v>
      </c>
      <c r="B8" s="152">
        <v>0</v>
      </c>
    </row>
    <row r="9" spans="1:2" ht="24.75" customHeight="1">
      <c r="A9" s="151" t="s">
        <v>36</v>
      </c>
      <c r="B9" s="152">
        <v>0</v>
      </c>
    </row>
    <row r="10" spans="1:2" ht="24.75" customHeight="1">
      <c r="A10" s="151" t="s">
        <v>37</v>
      </c>
      <c r="B10" s="152">
        <v>0</v>
      </c>
    </row>
    <row r="11" spans="1:2" ht="24.75" customHeight="1">
      <c r="A11" s="151" t="s">
        <v>38</v>
      </c>
      <c r="B11" s="152">
        <v>0</v>
      </c>
    </row>
    <row r="12" spans="1:2" ht="24.75" customHeight="1">
      <c r="A12" s="151" t="s">
        <v>39</v>
      </c>
      <c r="B12" s="152">
        <v>1002659.8</v>
      </c>
    </row>
    <row r="13" spans="1:2" ht="24.75" customHeight="1">
      <c r="A13" s="151" t="s">
        <v>40</v>
      </c>
      <c r="B13" s="152">
        <v>0</v>
      </c>
    </row>
    <row r="14" spans="1:2" ht="24.75" customHeight="1">
      <c r="A14" s="151" t="s">
        <v>41</v>
      </c>
      <c r="B14" s="152">
        <v>0</v>
      </c>
    </row>
    <row r="15" spans="1:2" ht="24.75" customHeight="1">
      <c r="A15" s="151" t="s">
        <v>42</v>
      </c>
      <c r="B15" s="152">
        <v>0</v>
      </c>
    </row>
    <row r="16" spans="1:2" ht="24.75" customHeight="1">
      <c r="A16" s="151" t="s">
        <v>43</v>
      </c>
      <c r="B16" s="152">
        <v>29283467.58</v>
      </c>
    </row>
    <row r="17" spans="1:2" ht="24.75" customHeight="1">
      <c r="A17" s="151" t="s">
        <v>44</v>
      </c>
      <c r="B17" s="152">
        <v>238665410.29</v>
      </c>
    </row>
    <row r="18" spans="1:2" ht="24.75" customHeight="1">
      <c r="A18" s="151" t="s">
        <v>45</v>
      </c>
      <c r="B18" s="153">
        <v>0</v>
      </c>
    </row>
    <row r="19" spans="1:2" ht="24.75" customHeight="1">
      <c r="A19" s="151" t="s">
        <v>46</v>
      </c>
      <c r="B19" s="153">
        <v>0</v>
      </c>
    </row>
    <row r="20" spans="1:2" ht="24.75" customHeight="1">
      <c r="A20" s="151" t="s">
        <v>47</v>
      </c>
      <c r="B20" s="153">
        <v>0</v>
      </c>
    </row>
    <row r="21" spans="1:2" ht="24.75" customHeight="1">
      <c r="A21" s="151" t="s">
        <v>48</v>
      </c>
      <c r="B21" s="153">
        <v>0</v>
      </c>
    </row>
    <row r="22" spans="1:2" ht="24.75" customHeight="1">
      <c r="A22" s="151" t="s">
        <v>49</v>
      </c>
      <c r="B22" s="153">
        <v>0</v>
      </c>
    </row>
    <row r="23" spans="1:2" ht="24.75" customHeight="1">
      <c r="A23" s="151" t="s">
        <v>50</v>
      </c>
      <c r="B23" s="153">
        <v>0</v>
      </c>
    </row>
    <row r="24" spans="1:2" ht="24.75" customHeight="1">
      <c r="A24" s="151" t="s">
        <v>51</v>
      </c>
      <c r="B24" s="153">
        <v>0</v>
      </c>
    </row>
    <row r="25" spans="1:2" ht="24.75" customHeight="1">
      <c r="A25" s="151" t="s">
        <v>52</v>
      </c>
      <c r="B25" s="153">
        <v>0</v>
      </c>
    </row>
    <row r="26" spans="1:2" ht="24.75" customHeight="1">
      <c r="A26" s="151" t="s">
        <v>53</v>
      </c>
      <c r="B26" s="153">
        <v>0</v>
      </c>
    </row>
    <row r="27" spans="1:2" ht="24.75" customHeight="1">
      <c r="A27" s="154" t="s">
        <v>54</v>
      </c>
      <c r="B27" s="153">
        <v>0</v>
      </c>
    </row>
    <row r="28" spans="1:2" ht="24.75" customHeight="1">
      <c r="A28" s="151" t="s">
        <v>55</v>
      </c>
      <c r="B28" s="153">
        <v>0</v>
      </c>
    </row>
    <row r="29" spans="1:2" ht="24.75" customHeight="1">
      <c r="A29" s="151" t="s">
        <v>56</v>
      </c>
      <c r="B29" s="153">
        <v>0</v>
      </c>
    </row>
    <row r="30" spans="1:2" ht="24.75" customHeight="1">
      <c r="A30" s="151" t="s">
        <v>57</v>
      </c>
      <c r="B30" s="153">
        <v>0</v>
      </c>
    </row>
    <row r="31" spans="1:2" ht="24.75" customHeight="1">
      <c r="A31" s="151" t="s">
        <v>58</v>
      </c>
      <c r="B31" s="153">
        <v>0</v>
      </c>
    </row>
    <row r="32" spans="1:2" ht="24.75" customHeight="1">
      <c r="A32" s="155" t="s">
        <v>59</v>
      </c>
      <c r="B32" s="156">
        <v>0</v>
      </c>
    </row>
    <row r="33" spans="1:2" ht="24.75" customHeight="1">
      <c r="A33" s="155" t="s">
        <v>60</v>
      </c>
      <c r="B33" s="156">
        <v>0</v>
      </c>
    </row>
    <row r="34" spans="1:2" ht="24.75" customHeight="1">
      <c r="A34" s="155"/>
      <c r="B34" s="156" t="s">
        <v>1</v>
      </c>
    </row>
    <row r="35" spans="1:2" ht="24.75" customHeight="1">
      <c r="A35" s="155" t="s">
        <v>12</v>
      </c>
      <c r="B35" s="152">
        <v>268951537.67</v>
      </c>
    </row>
    <row r="36" spans="1:2" ht="24.75" customHeight="1">
      <c r="A36" s="155"/>
      <c r="B36" s="156"/>
    </row>
    <row r="37" spans="1:2" ht="24.75" customHeight="1">
      <c r="A37" s="155" t="s">
        <v>61</v>
      </c>
      <c r="B37" s="156"/>
    </row>
    <row r="38" spans="1:2" ht="24.75" customHeight="1">
      <c r="A38" s="157" t="s">
        <v>62</v>
      </c>
      <c r="B38" s="158">
        <v>268951537.67</v>
      </c>
    </row>
  </sheetData>
  <sheetProtection/>
  <mergeCells count="1">
    <mergeCell ref="A2:B2"/>
  </mergeCells>
  <printOptions horizontalCentered="1"/>
  <pageMargins left="0.35" right="0.35" top="0.39" bottom="0.39" header="0.51" footer="0.51"/>
  <pageSetup fitToHeight="1" fitToWidth="1" horizontalDpi="600" verticalDpi="600" orientation="portrait" paperSize="10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xSplit="2" ySplit="7" topLeftCell="C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" sqref="J19"/>
    </sheetView>
  </sheetViews>
  <sheetFormatPr defaultColWidth="9.00390625" defaultRowHeight="28.5" customHeight="1"/>
  <cols>
    <col min="1" max="1" width="26.375" style="119" customWidth="1"/>
    <col min="2" max="2" width="13.25390625" style="119" customWidth="1"/>
    <col min="3" max="3" width="4.375" style="119" customWidth="1"/>
    <col min="4" max="5" width="3.375" style="119" customWidth="1"/>
    <col min="6" max="6" width="19.25390625" style="119" customWidth="1"/>
    <col min="7" max="7" width="12.375" style="119" customWidth="1"/>
    <col min="8" max="8" width="11.375" style="119" customWidth="1"/>
    <col min="9" max="9" width="12.375" style="119" customWidth="1"/>
    <col min="10" max="10" width="11.625" style="120" customWidth="1"/>
    <col min="11" max="11" width="12.00390625" style="120" customWidth="1"/>
    <col min="12" max="12" width="13.625" style="119" customWidth="1"/>
    <col min="13" max="16384" width="9.00390625" style="119" customWidth="1"/>
  </cols>
  <sheetData>
    <row r="1" spans="1:10" ht="28.5" customHeight="1">
      <c r="A1" s="57" t="s">
        <v>63</v>
      </c>
      <c r="C1" s="121"/>
      <c r="D1" s="122"/>
      <c r="E1" s="122"/>
      <c r="F1" s="122"/>
      <c r="G1" s="122"/>
      <c r="H1" s="122"/>
      <c r="I1" s="145"/>
      <c r="J1" s="120" t="s">
        <v>1</v>
      </c>
    </row>
    <row r="2" spans="1:12" ht="28.5" customHeight="1">
      <c r="A2" s="179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3:12" ht="28.5" customHeight="1">
      <c r="C3" s="123"/>
      <c r="D3" s="124"/>
      <c r="E3" s="124"/>
      <c r="F3" s="124"/>
      <c r="G3" s="124"/>
      <c r="H3" s="125"/>
      <c r="K3" s="146"/>
      <c r="L3" s="50" t="s">
        <v>3</v>
      </c>
    </row>
    <row r="4" spans="1:12" ht="24.75" customHeight="1">
      <c r="A4" s="196" t="s">
        <v>4</v>
      </c>
      <c r="B4" s="196"/>
      <c r="C4" s="197" t="s">
        <v>65</v>
      </c>
      <c r="D4" s="198"/>
      <c r="E4" s="198"/>
      <c r="F4" s="198"/>
      <c r="G4" s="198"/>
      <c r="H4" s="198"/>
      <c r="I4" s="198"/>
      <c r="J4" s="198"/>
      <c r="K4" s="198"/>
      <c r="L4" s="199"/>
    </row>
    <row r="5" spans="1:12" ht="24.75" customHeight="1">
      <c r="A5" s="188" t="s">
        <v>66</v>
      </c>
      <c r="B5" s="190" t="s">
        <v>67</v>
      </c>
      <c r="C5" s="200" t="s">
        <v>68</v>
      </c>
      <c r="D5" s="201"/>
      <c r="E5" s="202"/>
      <c r="F5" s="192" t="s">
        <v>69</v>
      </c>
      <c r="G5" s="194" t="s">
        <v>70</v>
      </c>
      <c r="H5" s="203" t="s">
        <v>71</v>
      </c>
      <c r="I5" s="204"/>
      <c r="J5" s="182" t="s">
        <v>72</v>
      </c>
      <c r="K5" s="183"/>
      <c r="L5" s="184"/>
    </row>
    <row r="6" spans="1:12" ht="24.75" customHeight="1">
      <c r="A6" s="189"/>
      <c r="B6" s="191"/>
      <c r="C6" s="110" t="s">
        <v>73</v>
      </c>
      <c r="D6" s="110" t="s">
        <v>74</v>
      </c>
      <c r="E6" s="110" t="s">
        <v>75</v>
      </c>
      <c r="F6" s="193"/>
      <c r="G6" s="195"/>
      <c r="H6" s="129" t="s">
        <v>76</v>
      </c>
      <c r="I6" s="127" t="s">
        <v>77</v>
      </c>
      <c r="J6" s="147" t="s">
        <v>78</v>
      </c>
      <c r="K6" s="147" t="s">
        <v>79</v>
      </c>
      <c r="L6" s="147" t="s">
        <v>80</v>
      </c>
    </row>
    <row r="7" spans="1:12" s="118" customFormat="1" ht="19.5" customHeight="1">
      <c r="A7" s="130" t="s">
        <v>81</v>
      </c>
      <c r="B7" s="131">
        <f>SUM(B8:B10)</f>
        <v>268951537.66999996</v>
      </c>
      <c r="C7" s="185" t="s">
        <v>82</v>
      </c>
      <c r="D7" s="186"/>
      <c r="E7" s="186"/>
      <c r="F7" s="187"/>
      <c r="G7" s="112">
        <v>268951537.67</v>
      </c>
      <c r="H7" s="113">
        <v>34159511.84</v>
      </c>
      <c r="I7" s="113">
        <v>234792025.83</v>
      </c>
      <c r="J7" s="112">
        <v>242788337.67</v>
      </c>
      <c r="K7" s="112">
        <v>26163200</v>
      </c>
      <c r="L7" s="112">
        <v>0</v>
      </c>
    </row>
    <row r="8" spans="1:12" ht="19.5" customHeight="1">
      <c r="A8" s="132" t="s">
        <v>83</v>
      </c>
      <c r="B8" s="133">
        <v>242788337.67</v>
      </c>
      <c r="C8" s="134" t="s">
        <v>84</v>
      </c>
      <c r="D8" s="134"/>
      <c r="E8" s="134"/>
      <c r="F8" s="135"/>
      <c r="G8" s="115">
        <v>1002659.8</v>
      </c>
      <c r="H8" s="116">
        <v>839459.8</v>
      </c>
      <c r="I8" s="116">
        <v>163200</v>
      </c>
      <c r="J8" s="115">
        <v>839459.8</v>
      </c>
      <c r="K8" s="115">
        <v>163200</v>
      </c>
      <c r="L8" s="115">
        <v>0</v>
      </c>
    </row>
    <row r="9" spans="1:12" ht="19.5" customHeight="1">
      <c r="A9" s="132" t="s">
        <v>85</v>
      </c>
      <c r="B9" s="136">
        <v>26163200</v>
      </c>
      <c r="C9" s="134"/>
      <c r="D9" s="134" t="s">
        <v>86</v>
      </c>
      <c r="E9" s="134"/>
      <c r="F9" s="135"/>
      <c r="G9" s="115">
        <v>839459.8</v>
      </c>
      <c r="H9" s="116">
        <v>839459.8</v>
      </c>
      <c r="I9" s="116">
        <v>0</v>
      </c>
      <c r="J9" s="115">
        <v>839459.8</v>
      </c>
      <c r="K9" s="115">
        <v>0</v>
      </c>
      <c r="L9" s="115">
        <v>0</v>
      </c>
    </row>
    <row r="10" spans="1:12" ht="19.5" customHeight="1">
      <c r="A10" s="132" t="s">
        <v>87</v>
      </c>
      <c r="B10" s="136"/>
      <c r="C10" s="134"/>
      <c r="D10" s="134"/>
      <c r="E10" s="134" t="s">
        <v>88</v>
      </c>
      <c r="F10" s="135"/>
      <c r="G10" s="115">
        <v>140540</v>
      </c>
      <c r="H10" s="116">
        <v>140540</v>
      </c>
      <c r="I10" s="116">
        <v>0</v>
      </c>
      <c r="J10" s="115">
        <v>140540</v>
      </c>
      <c r="K10" s="115">
        <v>0</v>
      </c>
      <c r="L10" s="115">
        <v>0</v>
      </c>
    </row>
    <row r="11" spans="1:12" ht="19.5" customHeight="1">
      <c r="A11" s="137"/>
      <c r="B11" s="138"/>
      <c r="C11" s="134" t="s">
        <v>84</v>
      </c>
      <c r="D11" s="134" t="s">
        <v>86</v>
      </c>
      <c r="E11" s="134" t="s">
        <v>88</v>
      </c>
      <c r="F11" s="139" t="s">
        <v>89</v>
      </c>
      <c r="G11" s="115">
        <v>140540</v>
      </c>
      <c r="H11" s="116">
        <v>140540</v>
      </c>
      <c r="I11" s="116">
        <v>0</v>
      </c>
      <c r="J11" s="115">
        <v>140540</v>
      </c>
      <c r="K11" s="115">
        <v>0</v>
      </c>
      <c r="L11" s="115">
        <v>0</v>
      </c>
    </row>
    <row r="12" spans="1:12" ht="19.5" customHeight="1">
      <c r="A12" s="137"/>
      <c r="B12" s="138"/>
      <c r="C12" s="134"/>
      <c r="D12" s="134"/>
      <c r="E12" s="134" t="s">
        <v>90</v>
      </c>
      <c r="F12" s="135"/>
      <c r="G12" s="115">
        <v>698919.8</v>
      </c>
      <c r="H12" s="116">
        <v>698919.8</v>
      </c>
      <c r="I12" s="116">
        <v>0</v>
      </c>
      <c r="J12" s="115">
        <v>698919.8</v>
      </c>
      <c r="K12" s="115">
        <v>0</v>
      </c>
      <c r="L12" s="115">
        <v>0</v>
      </c>
    </row>
    <row r="13" spans="1:12" ht="19.5" customHeight="1">
      <c r="A13" s="137"/>
      <c r="B13" s="138"/>
      <c r="C13" s="134" t="s">
        <v>84</v>
      </c>
      <c r="D13" s="134" t="s">
        <v>86</v>
      </c>
      <c r="E13" s="134" t="s">
        <v>90</v>
      </c>
      <c r="F13" s="139" t="s">
        <v>91</v>
      </c>
      <c r="G13" s="115">
        <v>698919.8</v>
      </c>
      <c r="H13" s="116">
        <v>698919.8</v>
      </c>
      <c r="I13" s="116">
        <v>0</v>
      </c>
      <c r="J13" s="115">
        <v>698919.8</v>
      </c>
      <c r="K13" s="115">
        <v>0</v>
      </c>
      <c r="L13" s="115">
        <v>0</v>
      </c>
    </row>
    <row r="14" spans="1:12" ht="19.5" customHeight="1">
      <c r="A14" s="137"/>
      <c r="B14" s="138"/>
      <c r="C14" s="134"/>
      <c r="D14" s="134" t="s">
        <v>92</v>
      </c>
      <c r="E14" s="134"/>
      <c r="F14" s="135"/>
      <c r="G14" s="115">
        <v>163200</v>
      </c>
      <c r="H14" s="116">
        <v>0</v>
      </c>
      <c r="I14" s="116">
        <v>163200</v>
      </c>
      <c r="J14" s="115">
        <v>0</v>
      </c>
      <c r="K14" s="115">
        <v>163200</v>
      </c>
      <c r="L14" s="115">
        <v>0</v>
      </c>
    </row>
    <row r="15" spans="1:12" ht="19.5" customHeight="1">
      <c r="A15" s="137"/>
      <c r="B15" s="138"/>
      <c r="C15" s="134"/>
      <c r="D15" s="134"/>
      <c r="E15" s="134" t="s">
        <v>88</v>
      </c>
      <c r="F15" s="135"/>
      <c r="G15" s="115">
        <v>163200</v>
      </c>
      <c r="H15" s="116">
        <v>0</v>
      </c>
      <c r="I15" s="116">
        <v>163200</v>
      </c>
      <c r="J15" s="115">
        <v>0</v>
      </c>
      <c r="K15" s="115">
        <v>163200</v>
      </c>
      <c r="L15" s="115">
        <v>0</v>
      </c>
    </row>
    <row r="16" spans="1:12" ht="19.5" customHeight="1">
      <c r="A16" s="137"/>
      <c r="B16" s="138"/>
      <c r="C16" s="134" t="s">
        <v>84</v>
      </c>
      <c r="D16" s="134" t="s">
        <v>92</v>
      </c>
      <c r="E16" s="134" t="s">
        <v>88</v>
      </c>
      <c r="F16" s="139" t="s">
        <v>93</v>
      </c>
      <c r="G16" s="115">
        <v>163200</v>
      </c>
      <c r="H16" s="116">
        <v>0</v>
      </c>
      <c r="I16" s="116">
        <v>163200</v>
      </c>
      <c r="J16" s="115">
        <v>0</v>
      </c>
      <c r="K16" s="115">
        <v>163200</v>
      </c>
      <c r="L16" s="115">
        <v>0</v>
      </c>
    </row>
    <row r="17" spans="1:12" ht="19.5" customHeight="1">
      <c r="A17" s="137"/>
      <c r="B17" s="138"/>
      <c r="C17" s="134" t="s">
        <v>94</v>
      </c>
      <c r="D17" s="134"/>
      <c r="E17" s="134"/>
      <c r="F17" s="135"/>
      <c r="G17" s="115">
        <v>29283467.58</v>
      </c>
      <c r="H17" s="116">
        <v>3283467.58</v>
      </c>
      <c r="I17" s="116">
        <v>26000000</v>
      </c>
      <c r="J17" s="115">
        <v>3283467.58</v>
      </c>
      <c r="K17" s="115">
        <v>26000000</v>
      </c>
      <c r="L17" s="115">
        <v>0</v>
      </c>
    </row>
    <row r="18" spans="1:12" ht="19.5" customHeight="1">
      <c r="A18" s="137"/>
      <c r="B18" s="138"/>
      <c r="C18" s="134"/>
      <c r="D18" s="134" t="s">
        <v>95</v>
      </c>
      <c r="E18" s="134"/>
      <c r="F18" s="135"/>
      <c r="G18" s="115">
        <v>3283467.58</v>
      </c>
      <c r="H18" s="116">
        <v>3283467.58</v>
      </c>
      <c r="I18" s="116">
        <v>0</v>
      </c>
      <c r="J18" s="115">
        <v>3283467.58</v>
      </c>
      <c r="K18" s="115">
        <v>0</v>
      </c>
      <c r="L18" s="115">
        <v>0</v>
      </c>
    </row>
    <row r="19" spans="1:12" ht="19.5" customHeight="1">
      <c r="A19" s="137"/>
      <c r="B19" s="138"/>
      <c r="C19" s="134"/>
      <c r="D19" s="134"/>
      <c r="E19" s="134" t="s">
        <v>96</v>
      </c>
      <c r="F19" s="135"/>
      <c r="G19" s="115">
        <v>3283467.58</v>
      </c>
      <c r="H19" s="116">
        <v>3283467.58</v>
      </c>
      <c r="I19" s="116">
        <v>0</v>
      </c>
      <c r="J19" s="115">
        <v>3283467.58</v>
      </c>
      <c r="K19" s="115">
        <v>0</v>
      </c>
      <c r="L19" s="115">
        <v>0</v>
      </c>
    </row>
    <row r="20" spans="1:12" ht="19.5" customHeight="1">
      <c r="A20" s="137"/>
      <c r="B20" s="138"/>
      <c r="C20" s="134" t="s">
        <v>94</v>
      </c>
      <c r="D20" s="134" t="s">
        <v>95</v>
      </c>
      <c r="E20" s="134" t="s">
        <v>96</v>
      </c>
      <c r="F20" s="139" t="s">
        <v>97</v>
      </c>
      <c r="G20" s="115">
        <v>3283467.58</v>
      </c>
      <c r="H20" s="116">
        <v>3283467.58</v>
      </c>
      <c r="I20" s="116">
        <v>0</v>
      </c>
      <c r="J20" s="115">
        <v>3283467.58</v>
      </c>
      <c r="K20" s="115">
        <v>0</v>
      </c>
      <c r="L20" s="115">
        <v>0</v>
      </c>
    </row>
    <row r="21" spans="1:12" ht="19.5" customHeight="1">
      <c r="A21" s="137"/>
      <c r="B21" s="138"/>
      <c r="C21" s="134"/>
      <c r="D21" s="134" t="s">
        <v>98</v>
      </c>
      <c r="E21" s="134"/>
      <c r="F21" s="135"/>
      <c r="G21" s="115">
        <v>26000000</v>
      </c>
      <c r="H21" s="116">
        <v>0</v>
      </c>
      <c r="I21" s="116">
        <v>26000000</v>
      </c>
      <c r="J21" s="115">
        <v>0</v>
      </c>
      <c r="K21" s="115">
        <v>26000000</v>
      </c>
      <c r="L21" s="115">
        <v>0</v>
      </c>
    </row>
    <row r="22" spans="1:12" ht="19.5" customHeight="1">
      <c r="A22" s="137"/>
      <c r="B22" s="138"/>
      <c r="C22" s="134"/>
      <c r="D22" s="134"/>
      <c r="E22" s="134" t="s">
        <v>88</v>
      </c>
      <c r="F22" s="135"/>
      <c r="G22" s="115">
        <v>26000000</v>
      </c>
      <c r="H22" s="116">
        <v>0</v>
      </c>
      <c r="I22" s="116">
        <v>26000000</v>
      </c>
      <c r="J22" s="115">
        <v>0</v>
      </c>
      <c r="K22" s="115">
        <v>26000000</v>
      </c>
      <c r="L22" s="115">
        <v>0</v>
      </c>
    </row>
    <row r="23" spans="1:12" ht="19.5" customHeight="1">
      <c r="A23" s="137"/>
      <c r="B23" s="138"/>
      <c r="C23" s="134" t="s">
        <v>94</v>
      </c>
      <c r="D23" s="134" t="s">
        <v>98</v>
      </c>
      <c r="E23" s="134" t="s">
        <v>88</v>
      </c>
      <c r="F23" s="139" t="s">
        <v>99</v>
      </c>
      <c r="G23" s="115">
        <v>26000000</v>
      </c>
      <c r="H23" s="116">
        <v>0</v>
      </c>
      <c r="I23" s="116">
        <v>26000000</v>
      </c>
      <c r="J23" s="115">
        <v>0</v>
      </c>
      <c r="K23" s="115">
        <v>26000000</v>
      </c>
      <c r="L23" s="115">
        <v>0</v>
      </c>
    </row>
    <row r="24" spans="1:12" ht="19.5" customHeight="1">
      <c r="A24" s="137"/>
      <c r="B24" s="138"/>
      <c r="C24" s="134" t="s">
        <v>100</v>
      </c>
      <c r="D24" s="134"/>
      <c r="E24" s="134"/>
      <c r="F24" s="135"/>
      <c r="G24" s="115">
        <v>238665410.29</v>
      </c>
      <c r="H24" s="116">
        <v>30036584.46</v>
      </c>
      <c r="I24" s="116">
        <v>208628825.83</v>
      </c>
      <c r="J24" s="115">
        <v>238665410.29</v>
      </c>
      <c r="K24" s="115">
        <v>0</v>
      </c>
      <c r="L24" s="115">
        <v>0</v>
      </c>
    </row>
    <row r="25" spans="1:12" ht="19.5" customHeight="1">
      <c r="A25" s="137"/>
      <c r="B25" s="138"/>
      <c r="C25" s="134"/>
      <c r="D25" s="134" t="s">
        <v>88</v>
      </c>
      <c r="E25" s="134"/>
      <c r="F25" s="135"/>
      <c r="G25" s="115">
        <v>65840</v>
      </c>
      <c r="H25" s="116">
        <v>0</v>
      </c>
      <c r="I25" s="116">
        <v>65840</v>
      </c>
      <c r="J25" s="115">
        <v>65840</v>
      </c>
      <c r="K25" s="115">
        <v>0</v>
      </c>
      <c r="L25" s="115">
        <v>0</v>
      </c>
    </row>
    <row r="26" spans="1:12" ht="19.5" customHeight="1">
      <c r="A26" s="140"/>
      <c r="B26" s="140"/>
      <c r="C26" s="141"/>
      <c r="D26" s="141"/>
      <c r="E26" s="141" t="s">
        <v>88</v>
      </c>
      <c r="F26" s="141"/>
      <c r="G26" s="115">
        <v>65840</v>
      </c>
      <c r="H26" s="116">
        <v>0</v>
      </c>
      <c r="I26" s="116">
        <v>65840</v>
      </c>
      <c r="J26" s="115">
        <v>65840</v>
      </c>
      <c r="K26" s="115">
        <v>0</v>
      </c>
      <c r="L26" s="115">
        <v>0</v>
      </c>
    </row>
    <row r="27" spans="1:12" ht="19.5" customHeight="1">
      <c r="A27" s="140"/>
      <c r="B27" s="140"/>
      <c r="C27" s="141" t="s">
        <v>100</v>
      </c>
      <c r="D27" s="141" t="s">
        <v>88</v>
      </c>
      <c r="E27" s="141" t="s">
        <v>88</v>
      </c>
      <c r="F27" s="137" t="s">
        <v>101</v>
      </c>
      <c r="G27" s="115">
        <v>65840</v>
      </c>
      <c r="H27" s="116">
        <v>0</v>
      </c>
      <c r="I27" s="116">
        <v>65840</v>
      </c>
      <c r="J27" s="115">
        <v>65840</v>
      </c>
      <c r="K27" s="115">
        <v>0</v>
      </c>
      <c r="L27" s="115">
        <v>0</v>
      </c>
    </row>
    <row r="28" spans="1:12" ht="19.5" customHeight="1">
      <c r="A28" s="140"/>
      <c r="B28" s="140"/>
      <c r="C28" s="141"/>
      <c r="D28" s="141" t="s">
        <v>95</v>
      </c>
      <c r="E28" s="141"/>
      <c r="F28" s="141"/>
      <c r="G28" s="115">
        <v>238599570.29</v>
      </c>
      <c r="H28" s="116">
        <v>30036584.46</v>
      </c>
      <c r="I28" s="116">
        <v>208562985.83</v>
      </c>
      <c r="J28" s="115">
        <v>238599570.29</v>
      </c>
      <c r="K28" s="115">
        <v>0</v>
      </c>
      <c r="L28" s="115">
        <v>0</v>
      </c>
    </row>
    <row r="29" spans="1:12" ht="19.5" customHeight="1">
      <c r="A29" s="140"/>
      <c r="B29" s="140"/>
      <c r="C29" s="141"/>
      <c r="D29" s="141"/>
      <c r="E29" s="141" t="s">
        <v>88</v>
      </c>
      <c r="F29" s="141"/>
      <c r="G29" s="115">
        <v>13583361.9</v>
      </c>
      <c r="H29" s="116">
        <v>13337361.9</v>
      </c>
      <c r="I29" s="116">
        <v>246000</v>
      </c>
      <c r="J29" s="115">
        <v>13583361.9</v>
      </c>
      <c r="K29" s="115">
        <v>0</v>
      </c>
      <c r="L29" s="115">
        <v>0</v>
      </c>
    </row>
    <row r="30" spans="1:12" ht="19.5" customHeight="1">
      <c r="A30" s="140"/>
      <c r="B30" s="140"/>
      <c r="C30" s="141" t="s">
        <v>100</v>
      </c>
      <c r="D30" s="141" t="s">
        <v>95</v>
      </c>
      <c r="E30" s="141" t="s">
        <v>88</v>
      </c>
      <c r="F30" s="137" t="s">
        <v>101</v>
      </c>
      <c r="G30" s="115">
        <v>13583361.9</v>
      </c>
      <c r="H30" s="116">
        <v>13337361.9</v>
      </c>
      <c r="I30" s="116">
        <v>246000</v>
      </c>
      <c r="J30" s="115">
        <v>13583361.9</v>
      </c>
      <c r="K30" s="115">
        <v>0</v>
      </c>
      <c r="L30" s="115">
        <v>0</v>
      </c>
    </row>
    <row r="31" spans="1:12" ht="19.5" customHeight="1">
      <c r="A31" s="140"/>
      <c r="B31" s="140"/>
      <c r="C31" s="141"/>
      <c r="D31" s="141"/>
      <c r="E31" s="141" t="s">
        <v>102</v>
      </c>
      <c r="F31" s="141"/>
      <c r="G31" s="115">
        <v>370000</v>
      </c>
      <c r="H31" s="116">
        <v>0</v>
      </c>
      <c r="I31" s="116">
        <v>370000</v>
      </c>
      <c r="J31" s="115">
        <v>370000</v>
      </c>
      <c r="K31" s="115">
        <v>0</v>
      </c>
      <c r="L31" s="115">
        <v>0</v>
      </c>
    </row>
    <row r="32" spans="1:12" ht="19.5" customHeight="1">
      <c r="A32" s="140"/>
      <c r="B32" s="140"/>
      <c r="C32" s="141" t="s">
        <v>100</v>
      </c>
      <c r="D32" s="141" t="s">
        <v>95</v>
      </c>
      <c r="E32" s="141" t="s">
        <v>102</v>
      </c>
      <c r="F32" s="137" t="s">
        <v>103</v>
      </c>
      <c r="G32" s="115">
        <v>370000</v>
      </c>
      <c r="H32" s="116">
        <v>0</v>
      </c>
      <c r="I32" s="116">
        <v>370000</v>
      </c>
      <c r="J32" s="115">
        <v>370000</v>
      </c>
      <c r="K32" s="115">
        <v>0</v>
      </c>
      <c r="L32" s="115">
        <v>0</v>
      </c>
    </row>
    <row r="33" spans="1:12" ht="19.5" customHeight="1">
      <c r="A33" s="140"/>
      <c r="B33" s="140"/>
      <c r="C33" s="141"/>
      <c r="D33" s="141"/>
      <c r="E33" s="141" t="s">
        <v>86</v>
      </c>
      <c r="F33" s="141"/>
      <c r="G33" s="115">
        <v>37955802.26</v>
      </c>
      <c r="H33" s="116">
        <v>0</v>
      </c>
      <c r="I33" s="116">
        <v>37955802.26</v>
      </c>
      <c r="J33" s="115">
        <v>37955802.26</v>
      </c>
      <c r="K33" s="115">
        <v>0</v>
      </c>
      <c r="L33" s="115">
        <v>0</v>
      </c>
    </row>
    <row r="34" spans="1:12" ht="19.5" customHeight="1">
      <c r="A34" s="140"/>
      <c r="B34" s="140"/>
      <c r="C34" s="141" t="s">
        <v>100</v>
      </c>
      <c r="D34" s="141" t="s">
        <v>95</v>
      </c>
      <c r="E34" s="141" t="s">
        <v>86</v>
      </c>
      <c r="F34" s="137" t="s">
        <v>104</v>
      </c>
      <c r="G34" s="115">
        <v>37955802.26</v>
      </c>
      <c r="H34" s="116">
        <v>0</v>
      </c>
      <c r="I34" s="116">
        <v>37955802.26</v>
      </c>
      <c r="J34" s="115">
        <v>37955802.26</v>
      </c>
      <c r="K34" s="115">
        <v>0</v>
      </c>
      <c r="L34" s="115">
        <v>0</v>
      </c>
    </row>
    <row r="35" spans="1:12" ht="19.5" customHeight="1">
      <c r="A35" s="140"/>
      <c r="B35" s="140"/>
      <c r="C35" s="141"/>
      <c r="D35" s="141"/>
      <c r="E35" s="141" t="s">
        <v>105</v>
      </c>
      <c r="F35" s="141"/>
      <c r="G35" s="115">
        <v>100932691.1</v>
      </c>
      <c r="H35" s="116">
        <v>8932845.96</v>
      </c>
      <c r="I35" s="116">
        <v>91999845.14</v>
      </c>
      <c r="J35" s="115">
        <v>100932691.1</v>
      </c>
      <c r="K35" s="115">
        <v>0</v>
      </c>
      <c r="L35" s="115">
        <v>0</v>
      </c>
    </row>
    <row r="36" spans="1:12" ht="19.5" customHeight="1">
      <c r="A36" s="140"/>
      <c r="B36" s="140"/>
      <c r="C36" s="141" t="s">
        <v>100</v>
      </c>
      <c r="D36" s="141" t="s">
        <v>95</v>
      </c>
      <c r="E36" s="141" t="s">
        <v>105</v>
      </c>
      <c r="F36" s="137" t="s">
        <v>106</v>
      </c>
      <c r="G36" s="115">
        <v>100932691.1</v>
      </c>
      <c r="H36" s="116">
        <v>8932845.96</v>
      </c>
      <c r="I36" s="116">
        <v>91999845.14</v>
      </c>
      <c r="J36" s="115">
        <v>100932691.1</v>
      </c>
      <c r="K36" s="115">
        <v>0</v>
      </c>
      <c r="L36" s="115">
        <v>0</v>
      </c>
    </row>
    <row r="37" spans="1:12" ht="19.5" customHeight="1">
      <c r="A37" s="140"/>
      <c r="B37" s="140"/>
      <c r="C37" s="141"/>
      <c r="D37" s="141"/>
      <c r="E37" s="141" t="s">
        <v>107</v>
      </c>
      <c r="F37" s="141"/>
      <c r="G37" s="115">
        <v>13556751.29</v>
      </c>
      <c r="H37" s="116">
        <v>6155686.82</v>
      </c>
      <c r="I37" s="116">
        <v>7401064.47</v>
      </c>
      <c r="J37" s="115">
        <v>13556751.29</v>
      </c>
      <c r="K37" s="115">
        <v>0</v>
      </c>
      <c r="L37" s="115">
        <v>0</v>
      </c>
    </row>
    <row r="38" spans="1:12" ht="19.5" customHeight="1">
      <c r="A38" s="140"/>
      <c r="B38" s="140"/>
      <c r="C38" s="141" t="s">
        <v>100</v>
      </c>
      <c r="D38" s="141" t="s">
        <v>95</v>
      </c>
      <c r="E38" s="141" t="s">
        <v>107</v>
      </c>
      <c r="F38" s="137" t="s">
        <v>108</v>
      </c>
      <c r="G38" s="115">
        <v>13556751.29</v>
      </c>
      <c r="H38" s="116">
        <v>6155686.82</v>
      </c>
      <c r="I38" s="116">
        <v>7401064.47</v>
      </c>
      <c r="J38" s="115">
        <v>13556751.29</v>
      </c>
      <c r="K38" s="115">
        <v>0</v>
      </c>
      <c r="L38" s="115">
        <v>0</v>
      </c>
    </row>
    <row r="39" spans="1:12" ht="19.5" customHeight="1">
      <c r="A39" s="140"/>
      <c r="B39" s="140"/>
      <c r="C39" s="141"/>
      <c r="D39" s="141"/>
      <c r="E39" s="141" t="s">
        <v>109</v>
      </c>
      <c r="F39" s="141"/>
      <c r="G39" s="115">
        <v>39356429.74</v>
      </c>
      <c r="H39" s="116">
        <v>1610689.78</v>
      </c>
      <c r="I39" s="116">
        <v>37745739.96</v>
      </c>
      <c r="J39" s="115">
        <v>39356429.74</v>
      </c>
      <c r="K39" s="115">
        <v>0</v>
      </c>
      <c r="L39" s="115">
        <v>0</v>
      </c>
    </row>
    <row r="40" spans="1:12" ht="19.5" customHeight="1">
      <c r="A40" s="140"/>
      <c r="B40" s="140"/>
      <c r="C40" s="141" t="s">
        <v>100</v>
      </c>
      <c r="D40" s="141" t="s">
        <v>95</v>
      </c>
      <c r="E40" s="141" t="s">
        <v>109</v>
      </c>
      <c r="F40" s="137" t="s">
        <v>110</v>
      </c>
      <c r="G40" s="115">
        <v>39356429.74</v>
      </c>
      <c r="H40" s="116">
        <v>1610689.78</v>
      </c>
      <c r="I40" s="116">
        <v>37745739.96</v>
      </c>
      <c r="J40" s="115">
        <v>39356429.74</v>
      </c>
      <c r="K40" s="115">
        <v>0</v>
      </c>
      <c r="L40" s="115">
        <v>0</v>
      </c>
    </row>
    <row r="41" spans="1:12" ht="19.5" customHeight="1">
      <c r="A41" s="140"/>
      <c r="B41" s="140"/>
      <c r="C41" s="141"/>
      <c r="D41" s="141"/>
      <c r="E41" s="141" t="s">
        <v>98</v>
      </c>
      <c r="F41" s="141"/>
      <c r="G41" s="115">
        <v>2328543</v>
      </c>
      <c r="H41" s="116">
        <v>0</v>
      </c>
      <c r="I41" s="116">
        <v>2328543</v>
      </c>
      <c r="J41" s="115">
        <v>2328543</v>
      </c>
      <c r="K41" s="115">
        <v>0</v>
      </c>
      <c r="L41" s="115">
        <v>0</v>
      </c>
    </row>
    <row r="42" spans="1:12" ht="19.5" customHeight="1">
      <c r="A42" s="140"/>
      <c r="B42" s="140"/>
      <c r="C42" s="141" t="s">
        <v>100</v>
      </c>
      <c r="D42" s="141" t="s">
        <v>95</v>
      </c>
      <c r="E42" s="141" t="s">
        <v>98</v>
      </c>
      <c r="F42" s="137" t="s">
        <v>111</v>
      </c>
      <c r="G42" s="115">
        <v>2328543</v>
      </c>
      <c r="H42" s="116">
        <v>0</v>
      </c>
      <c r="I42" s="116">
        <v>2328543</v>
      </c>
      <c r="J42" s="115">
        <v>2328543</v>
      </c>
      <c r="K42" s="115">
        <v>0</v>
      </c>
      <c r="L42" s="115">
        <v>0</v>
      </c>
    </row>
    <row r="43" spans="1:12" ht="19.5" customHeight="1">
      <c r="A43" s="140"/>
      <c r="B43" s="140"/>
      <c r="C43" s="141"/>
      <c r="D43" s="141"/>
      <c r="E43" s="141" t="s">
        <v>112</v>
      </c>
      <c r="F43" s="141"/>
      <c r="G43" s="115">
        <v>7068200</v>
      </c>
      <c r="H43" s="116">
        <v>0</v>
      </c>
      <c r="I43" s="116">
        <v>7068200</v>
      </c>
      <c r="J43" s="115">
        <v>7068200</v>
      </c>
      <c r="K43" s="115">
        <v>0</v>
      </c>
      <c r="L43" s="115">
        <v>0</v>
      </c>
    </row>
    <row r="44" spans="1:12" ht="19.5" customHeight="1">
      <c r="A44" s="140"/>
      <c r="B44" s="140"/>
      <c r="C44" s="141" t="s">
        <v>100</v>
      </c>
      <c r="D44" s="141" t="s">
        <v>95</v>
      </c>
      <c r="E44" s="141" t="s">
        <v>112</v>
      </c>
      <c r="F44" s="137" t="s">
        <v>113</v>
      </c>
      <c r="G44" s="115">
        <v>7068200</v>
      </c>
      <c r="H44" s="116">
        <v>0</v>
      </c>
      <c r="I44" s="116">
        <v>7068200</v>
      </c>
      <c r="J44" s="115">
        <v>7068200</v>
      </c>
      <c r="K44" s="115">
        <v>0</v>
      </c>
      <c r="L44" s="115">
        <v>0</v>
      </c>
    </row>
    <row r="45" spans="1:12" ht="19.5" customHeight="1">
      <c r="A45" s="140"/>
      <c r="B45" s="140"/>
      <c r="C45" s="141"/>
      <c r="D45" s="141"/>
      <c r="E45" s="141" t="s">
        <v>114</v>
      </c>
      <c r="F45" s="141"/>
      <c r="G45" s="115">
        <v>11757340</v>
      </c>
      <c r="H45" s="116">
        <v>0</v>
      </c>
      <c r="I45" s="116">
        <v>11757340</v>
      </c>
      <c r="J45" s="115">
        <v>11757340</v>
      </c>
      <c r="K45" s="115">
        <v>0</v>
      </c>
      <c r="L45" s="115">
        <v>0</v>
      </c>
    </row>
    <row r="46" spans="1:12" ht="19.5" customHeight="1">
      <c r="A46" s="140"/>
      <c r="B46" s="140"/>
      <c r="C46" s="141" t="s">
        <v>100</v>
      </c>
      <c r="D46" s="141" t="s">
        <v>95</v>
      </c>
      <c r="E46" s="141" t="s">
        <v>114</v>
      </c>
      <c r="F46" s="137" t="s">
        <v>115</v>
      </c>
      <c r="G46" s="115">
        <v>11757340</v>
      </c>
      <c r="H46" s="116">
        <v>0</v>
      </c>
      <c r="I46" s="116">
        <v>11757340</v>
      </c>
      <c r="J46" s="115">
        <v>11757340</v>
      </c>
      <c r="K46" s="115">
        <v>0</v>
      </c>
      <c r="L46" s="115">
        <v>0</v>
      </c>
    </row>
    <row r="47" spans="1:12" ht="19.5" customHeight="1">
      <c r="A47" s="140"/>
      <c r="B47" s="140"/>
      <c r="C47" s="141"/>
      <c r="D47" s="141"/>
      <c r="E47" s="141" t="s">
        <v>116</v>
      </c>
      <c r="F47" s="141"/>
      <c r="G47" s="142">
        <v>1704360</v>
      </c>
      <c r="H47" s="143">
        <v>0</v>
      </c>
      <c r="I47" s="143">
        <v>1704360</v>
      </c>
      <c r="J47" s="142">
        <v>1704360</v>
      </c>
      <c r="K47" s="142">
        <v>0</v>
      </c>
      <c r="L47" s="142">
        <v>0</v>
      </c>
    </row>
    <row r="48" spans="1:12" ht="19.5" customHeight="1">
      <c r="A48" s="140"/>
      <c r="B48" s="140"/>
      <c r="C48" s="141" t="s">
        <v>100</v>
      </c>
      <c r="D48" s="141" t="s">
        <v>95</v>
      </c>
      <c r="E48" s="141" t="s">
        <v>116</v>
      </c>
      <c r="F48" s="137" t="s">
        <v>117</v>
      </c>
      <c r="G48" s="144">
        <v>1704360</v>
      </c>
      <c r="H48" s="144">
        <v>0</v>
      </c>
      <c r="I48" s="144">
        <v>1704360</v>
      </c>
      <c r="J48" s="148">
        <v>1704360</v>
      </c>
      <c r="K48" s="148">
        <v>0</v>
      </c>
      <c r="L48" s="144">
        <v>0</v>
      </c>
    </row>
    <row r="49" spans="1:12" ht="19.5" customHeight="1">
      <c r="A49" s="140"/>
      <c r="B49" s="140"/>
      <c r="C49" s="141"/>
      <c r="D49" s="141"/>
      <c r="E49" s="141" t="s">
        <v>118</v>
      </c>
      <c r="F49" s="141"/>
      <c r="G49" s="144">
        <v>3781991</v>
      </c>
      <c r="H49" s="144">
        <v>0</v>
      </c>
      <c r="I49" s="144">
        <v>3781991</v>
      </c>
      <c r="J49" s="148">
        <v>3781991</v>
      </c>
      <c r="K49" s="148">
        <v>0</v>
      </c>
      <c r="L49" s="144">
        <v>0</v>
      </c>
    </row>
    <row r="50" spans="1:12" ht="19.5" customHeight="1">
      <c r="A50" s="140"/>
      <c r="B50" s="140"/>
      <c r="C50" s="141" t="s">
        <v>100</v>
      </c>
      <c r="D50" s="141" t="s">
        <v>95</v>
      </c>
      <c r="E50" s="141" t="s">
        <v>118</v>
      </c>
      <c r="F50" s="137" t="s">
        <v>119</v>
      </c>
      <c r="G50" s="144">
        <v>3781991</v>
      </c>
      <c r="H50" s="144">
        <v>0</v>
      </c>
      <c r="I50" s="144">
        <v>3781991</v>
      </c>
      <c r="J50" s="148">
        <v>3781991</v>
      </c>
      <c r="K50" s="148">
        <v>0</v>
      </c>
      <c r="L50" s="144">
        <v>0</v>
      </c>
    </row>
    <row r="51" spans="1:12" ht="19.5" customHeight="1">
      <c r="A51" s="140"/>
      <c r="B51" s="140"/>
      <c r="C51" s="141"/>
      <c r="D51" s="141"/>
      <c r="E51" s="141" t="s">
        <v>96</v>
      </c>
      <c r="F51" s="141"/>
      <c r="G51" s="144">
        <v>6204100</v>
      </c>
      <c r="H51" s="144">
        <v>0</v>
      </c>
      <c r="I51" s="144">
        <v>6204100</v>
      </c>
      <c r="J51" s="148">
        <v>6204100</v>
      </c>
      <c r="K51" s="148">
        <v>0</v>
      </c>
      <c r="L51" s="144">
        <v>0</v>
      </c>
    </row>
    <row r="52" spans="1:12" ht="19.5" customHeight="1">
      <c r="A52" s="140"/>
      <c r="B52" s="140"/>
      <c r="C52" s="141" t="s">
        <v>100</v>
      </c>
      <c r="D52" s="141" t="s">
        <v>95</v>
      </c>
      <c r="E52" s="141" t="s">
        <v>96</v>
      </c>
      <c r="F52" s="137" t="s">
        <v>120</v>
      </c>
      <c r="G52" s="144">
        <v>6204100</v>
      </c>
      <c r="H52" s="144">
        <v>0</v>
      </c>
      <c r="I52" s="144">
        <v>6204100</v>
      </c>
      <c r="J52" s="148">
        <v>6204100</v>
      </c>
      <c r="K52" s="148">
        <v>0</v>
      </c>
      <c r="L52" s="144">
        <v>0</v>
      </c>
    </row>
  </sheetData>
  <sheetProtection/>
  <mergeCells count="11">
    <mergeCell ref="A2:L2"/>
    <mergeCell ref="A4:B4"/>
    <mergeCell ref="C4:L4"/>
    <mergeCell ref="C5:E5"/>
    <mergeCell ref="H5:I5"/>
    <mergeCell ref="J5:L5"/>
    <mergeCell ref="C7:F7"/>
    <mergeCell ref="A5:A6"/>
    <mergeCell ref="B5:B6"/>
    <mergeCell ref="F5:F6"/>
    <mergeCell ref="G5:G6"/>
  </mergeCells>
  <printOptions/>
  <pageMargins left="0.75" right="0.75" top="0.59" bottom="0.98" header="0.5" footer="0.5"/>
  <pageSetup horizontalDpi="600" verticalDpi="600" orientation="landscape" paperSize="10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45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4" sqref="H24"/>
    </sheetView>
  </sheetViews>
  <sheetFormatPr defaultColWidth="9.00390625" defaultRowHeight="28.5" customHeight="1"/>
  <cols>
    <col min="1" max="3" width="6.625" style="12" customWidth="1"/>
    <col min="4" max="4" width="31.00390625" style="12" customWidth="1"/>
    <col min="5" max="7" width="15.625" style="101" customWidth="1"/>
    <col min="8" max="8" width="10.25390625" style="12" customWidth="1"/>
    <col min="9" max="16384" width="9.00390625" style="12" customWidth="1"/>
  </cols>
  <sheetData>
    <row r="1" spans="1:8" ht="28.5" customHeight="1">
      <c r="A1" s="205" t="s">
        <v>121</v>
      </c>
      <c r="B1" s="205"/>
      <c r="C1" s="205"/>
      <c r="D1" s="102"/>
      <c r="E1" s="103"/>
      <c r="F1" s="103"/>
      <c r="G1" s="103"/>
      <c r="H1" s="102"/>
    </row>
    <row r="2" spans="1:8" ht="28.5" customHeight="1">
      <c r="A2" s="206" t="s">
        <v>122</v>
      </c>
      <c r="B2" s="206"/>
      <c r="C2" s="206"/>
      <c r="D2" s="206"/>
      <c r="E2" s="206"/>
      <c r="F2" s="206"/>
      <c r="G2" s="206"/>
      <c r="H2" s="104"/>
    </row>
    <row r="3" spans="3:8" ht="28.5" customHeight="1">
      <c r="C3" s="102"/>
      <c r="D3" s="105"/>
      <c r="E3" s="106"/>
      <c r="F3" s="106"/>
      <c r="G3" s="107" t="s">
        <v>3</v>
      </c>
      <c r="H3" s="108"/>
    </row>
    <row r="4" spans="1:7" s="100" customFormat="1" ht="19.5" customHeight="1">
      <c r="A4" s="207" t="s">
        <v>68</v>
      </c>
      <c r="B4" s="208"/>
      <c r="C4" s="209"/>
      <c r="D4" s="214" t="s">
        <v>69</v>
      </c>
      <c r="E4" s="216" t="s">
        <v>70</v>
      </c>
      <c r="F4" s="210" t="s">
        <v>71</v>
      </c>
      <c r="G4" s="210"/>
    </row>
    <row r="5" spans="1:7" ht="19.5" customHeight="1">
      <c r="A5" s="110" t="s">
        <v>73</v>
      </c>
      <c r="B5" s="110" t="s">
        <v>74</v>
      </c>
      <c r="C5" s="110" t="s">
        <v>75</v>
      </c>
      <c r="D5" s="215"/>
      <c r="E5" s="217"/>
      <c r="F5" s="109" t="s">
        <v>76</v>
      </c>
      <c r="G5" s="111" t="s">
        <v>77</v>
      </c>
    </row>
    <row r="6" spans="1:7" ht="19.5" customHeight="1">
      <c r="A6" s="211" t="s">
        <v>123</v>
      </c>
      <c r="B6" s="212"/>
      <c r="C6" s="212"/>
      <c r="D6" s="213"/>
      <c r="E6" s="112">
        <v>242788337.67</v>
      </c>
      <c r="F6" s="113">
        <v>34159511.84</v>
      </c>
      <c r="G6" s="113">
        <v>208628825.83</v>
      </c>
    </row>
    <row r="7" spans="1:7" ht="19.5" customHeight="1">
      <c r="A7" s="114" t="s">
        <v>84</v>
      </c>
      <c r="B7" s="114"/>
      <c r="C7" s="114"/>
      <c r="D7" s="114"/>
      <c r="E7" s="115">
        <v>839459.8</v>
      </c>
      <c r="F7" s="116">
        <v>839459.8</v>
      </c>
      <c r="G7" s="116">
        <v>0</v>
      </c>
    </row>
    <row r="8" spans="1:7" ht="19.5" customHeight="1">
      <c r="A8" s="114"/>
      <c r="B8" s="117" t="s">
        <v>124</v>
      </c>
      <c r="C8" s="114"/>
      <c r="D8" s="114"/>
      <c r="E8" s="115">
        <v>839459.8</v>
      </c>
      <c r="F8" s="116">
        <v>839459.8</v>
      </c>
      <c r="G8" s="116">
        <v>0</v>
      </c>
    </row>
    <row r="9" spans="1:7" ht="19.5" customHeight="1">
      <c r="A9" s="114"/>
      <c r="B9" s="114"/>
      <c r="C9" s="117" t="s">
        <v>125</v>
      </c>
      <c r="D9" s="114"/>
      <c r="E9" s="115">
        <v>140540</v>
      </c>
      <c r="F9" s="116">
        <v>140540</v>
      </c>
      <c r="G9" s="116">
        <v>0</v>
      </c>
    </row>
    <row r="10" spans="1:7" ht="19.5" customHeight="1">
      <c r="A10" s="117" t="s">
        <v>126</v>
      </c>
      <c r="B10" s="117" t="s">
        <v>127</v>
      </c>
      <c r="C10" s="117" t="s">
        <v>128</v>
      </c>
      <c r="D10" s="117" t="s">
        <v>89</v>
      </c>
      <c r="E10" s="115">
        <v>140540</v>
      </c>
      <c r="F10" s="116">
        <v>140540</v>
      </c>
      <c r="G10" s="116">
        <v>0</v>
      </c>
    </row>
    <row r="11" spans="1:7" ht="19.5" customHeight="1">
      <c r="A11" s="114"/>
      <c r="B11" s="114"/>
      <c r="C11" s="117" t="s">
        <v>129</v>
      </c>
      <c r="D11" s="114"/>
      <c r="E11" s="115">
        <v>698919.8</v>
      </c>
      <c r="F11" s="116">
        <v>698919.8</v>
      </c>
      <c r="G11" s="116">
        <v>0</v>
      </c>
    </row>
    <row r="12" spans="1:7" ht="19.5" customHeight="1">
      <c r="A12" s="117" t="s">
        <v>126</v>
      </c>
      <c r="B12" s="117" t="s">
        <v>127</v>
      </c>
      <c r="C12" s="117" t="s">
        <v>130</v>
      </c>
      <c r="D12" s="117" t="s">
        <v>91</v>
      </c>
      <c r="E12" s="115">
        <v>698919.8</v>
      </c>
      <c r="F12" s="116">
        <v>698919.8</v>
      </c>
      <c r="G12" s="116">
        <v>0</v>
      </c>
    </row>
    <row r="13" spans="1:7" ht="19.5" customHeight="1">
      <c r="A13" s="114" t="s">
        <v>94</v>
      </c>
      <c r="B13" s="114"/>
      <c r="C13" s="114"/>
      <c r="D13" s="114"/>
      <c r="E13" s="115">
        <v>3283467.58</v>
      </c>
      <c r="F13" s="116">
        <v>3283467.58</v>
      </c>
      <c r="G13" s="116">
        <v>0</v>
      </c>
    </row>
    <row r="14" spans="1:7" ht="19.5" customHeight="1">
      <c r="A14" s="114"/>
      <c r="B14" s="117" t="s">
        <v>131</v>
      </c>
      <c r="C14" s="114"/>
      <c r="D14" s="114"/>
      <c r="E14" s="115">
        <v>3283467.58</v>
      </c>
      <c r="F14" s="116">
        <v>3283467.58</v>
      </c>
      <c r="G14" s="116">
        <v>0</v>
      </c>
    </row>
    <row r="15" spans="1:7" ht="19.5" customHeight="1">
      <c r="A15" s="114"/>
      <c r="B15" s="114"/>
      <c r="C15" s="117" t="s">
        <v>132</v>
      </c>
      <c r="D15" s="114"/>
      <c r="E15" s="115">
        <v>3283467.58</v>
      </c>
      <c r="F15" s="116">
        <v>3283467.58</v>
      </c>
      <c r="G15" s="116">
        <v>0</v>
      </c>
    </row>
    <row r="16" spans="1:7" ht="19.5" customHeight="1">
      <c r="A16" s="117" t="s">
        <v>133</v>
      </c>
      <c r="B16" s="117" t="s">
        <v>134</v>
      </c>
      <c r="C16" s="117" t="s">
        <v>135</v>
      </c>
      <c r="D16" s="117" t="s">
        <v>97</v>
      </c>
      <c r="E16" s="115">
        <v>3283467.58</v>
      </c>
      <c r="F16" s="116">
        <v>3283467.58</v>
      </c>
      <c r="G16" s="116">
        <v>0</v>
      </c>
    </row>
    <row r="17" spans="1:7" ht="19.5" customHeight="1">
      <c r="A17" s="114" t="s">
        <v>100</v>
      </c>
      <c r="B17" s="114"/>
      <c r="C17" s="114"/>
      <c r="D17" s="114"/>
      <c r="E17" s="115">
        <v>238665410.29</v>
      </c>
      <c r="F17" s="116">
        <v>30036584.46</v>
      </c>
      <c r="G17" s="116">
        <v>208628825.83</v>
      </c>
    </row>
    <row r="18" spans="1:7" ht="19.5" customHeight="1">
      <c r="A18" s="114"/>
      <c r="B18" s="117" t="s">
        <v>136</v>
      </c>
      <c r="C18" s="114"/>
      <c r="D18" s="114"/>
      <c r="E18" s="115">
        <v>65840</v>
      </c>
      <c r="F18" s="116">
        <v>0</v>
      </c>
      <c r="G18" s="116">
        <v>65840</v>
      </c>
    </row>
    <row r="19" spans="1:7" ht="19.5" customHeight="1">
      <c r="A19" s="114"/>
      <c r="B19" s="114"/>
      <c r="C19" s="117" t="s">
        <v>125</v>
      </c>
      <c r="D19" s="114"/>
      <c r="E19" s="115">
        <v>65840</v>
      </c>
      <c r="F19" s="116">
        <v>0</v>
      </c>
      <c r="G19" s="116">
        <v>65840</v>
      </c>
    </row>
    <row r="20" spans="1:7" ht="19.5" customHeight="1">
      <c r="A20" s="117" t="s">
        <v>137</v>
      </c>
      <c r="B20" s="117" t="s">
        <v>128</v>
      </c>
      <c r="C20" s="117" t="s">
        <v>128</v>
      </c>
      <c r="D20" s="117" t="s">
        <v>101</v>
      </c>
      <c r="E20" s="115">
        <v>65840</v>
      </c>
      <c r="F20" s="116">
        <v>0</v>
      </c>
      <c r="G20" s="116">
        <v>65840</v>
      </c>
    </row>
    <row r="21" spans="1:7" ht="19.5" customHeight="1">
      <c r="A21" s="114"/>
      <c r="B21" s="117" t="s">
        <v>131</v>
      </c>
      <c r="C21" s="114"/>
      <c r="D21" s="114"/>
      <c r="E21" s="115">
        <v>238599570.29</v>
      </c>
      <c r="F21" s="116">
        <v>30036584.46</v>
      </c>
      <c r="G21" s="116">
        <v>208562985.83</v>
      </c>
    </row>
    <row r="22" spans="1:7" ht="19.5" customHeight="1">
      <c r="A22" s="114"/>
      <c r="B22" s="114"/>
      <c r="C22" s="117" t="s">
        <v>125</v>
      </c>
      <c r="D22" s="114"/>
      <c r="E22" s="115">
        <v>13583361.9</v>
      </c>
      <c r="F22" s="116">
        <v>13337361.9</v>
      </c>
      <c r="G22" s="116">
        <v>246000</v>
      </c>
    </row>
    <row r="23" spans="1:7" ht="19.5" customHeight="1">
      <c r="A23" s="117" t="s">
        <v>137</v>
      </c>
      <c r="B23" s="117" t="s">
        <v>134</v>
      </c>
      <c r="C23" s="117" t="s">
        <v>128</v>
      </c>
      <c r="D23" s="117" t="s">
        <v>101</v>
      </c>
      <c r="E23" s="115">
        <v>13583361.9</v>
      </c>
      <c r="F23" s="116">
        <v>13337361.9</v>
      </c>
      <c r="G23" s="116">
        <v>246000</v>
      </c>
    </row>
    <row r="24" spans="1:7" ht="19.5" customHeight="1">
      <c r="A24" s="114"/>
      <c r="B24" s="114"/>
      <c r="C24" s="117" t="s">
        <v>138</v>
      </c>
      <c r="D24" s="114"/>
      <c r="E24" s="115">
        <v>370000</v>
      </c>
      <c r="F24" s="116">
        <v>0</v>
      </c>
      <c r="G24" s="116">
        <v>370000</v>
      </c>
    </row>
    <row r="25" spans="1:7" ht="19.5" customHeight="1">
      <c r="A25" s="117" t="s">
        <v>137</v>
      </c>
      <c r="B25" s="117" t="s">
        <v>134</v>
      </c>
      <c r="C25" s="117" t="s">
        <v>139</v>
      </c>
      <c r="D25" s="117" t="s">
        <v>103</v>
      </c>
      <c r="E25" s="115">
        <v>370000</v>
      </c>
      <c r="F25" s="116">
        <v>0</v>
      </c>
      <c r="G25" s="116">
        <v>370000</v>
      </c>
    </row>
    <row r="26" spans="1:7" ht="19.5" customHeight="1">
      <c r="A26" s="114"/>
      <c r="B26" s="114"/>
      <c r="C26" s="117" t="s">
        <v>140</v>
      </c>
      <c r="D26" s="114"/>
      <c r="E26" s="115">
        <v>37955802.26</v>
      </c>
      <c r="F26" s="116">
        <v>0</v>
      </c>
      <c r="G26" s="116">
        <v>37955802.26</v>
      </c>
    </row>
    <row r="27" spans="1:7" ht="19.5" customHeight="1">
      <c r="A27" s="117" t="s">
        <v>137</v>
      </c>
      <c r="B27" s="117" t="s">
        <v>134</v>
      </c>
      <c r="C27" s="117" t="s">
        <v>127</v>
      </c>
      <c r="D27" s="117" t="s">
        <v>104</v>
      </c>
      <c r="E27" s="115">
        <v>37955802.26</v>
      </c>
      <c r="F27" s="116">
        <v>0</v>
      </c>
      <c r="G27" s="116">
        <v>37955802.26</v>
      </c>
    </row>
    <row r="28" spans="1:7" ht="19.5" customHeight="1">
      <c r="A28" s="114"/>
      <c r="B28" s="114"/>
      <c r="C28" s="117" t="s">
        <v>141</v>
      </c>
      <c r="D28" s="114"/>
      <c r="E28" s="115">
        <v>100932691.1</v>
      </c>
      <c r="F28" s="116">
        <v>8932845.96</v>
      </c>
      <c r="G28" s="116">
        <v>91999845.14</v>
      </c>
    </row>
    <row r="29" spans="1:7" ht="19.5" customHeight="1">
      <c r="A29" s="117" t="s">
        <v>137</v>
      </c>
      <c r="B29" s="117" t="s">
        <v>134</v>
      </c>
      <c r="C29" s="117" t="s">
        <v>142</v>
      </c>
      <c r="D29" s="117" t="s">
        <v>106</v>
      </c>
      <c r="E29" s="115">
        <v>100932691.1</v>
      </c>
      <c r="F29" s="116">
        <v>8932845.96</v>
      </c>
      <c r="G29" s="116">
        <v>91999845.14</v>
      </c>
    </row>
    <row r="30" spans="1:7" ht="19.5" customHeight="1">
      <c r="A30" s="114"/>
      <c r="B30" s="114"/>
      <c r="C30" s="117" t="s">
        <v>143</v>
      </c>
      <c r="D30" s="114"/>
      <c r="E30" s="115">
        <v>13556751.29</v>
      </c>
      <c r="F30" s="116">
        <v>6155686.82</v>
      </c>
      <c r="G30" s="116">
        <v>7401064.47</v>
      </c>
    </row>
    <row r="31" spans="1:7" ht="19.5" customHeight="1">
      <c r="A31" s="117" t="s">
        <v>137</v>
      </c>
      <c r="B31" s="117" t="s">
        <v>134</v>
      </c>
      <c r="C31" s="117" t="s">
        <v>144</v>
      </c>
      <c r="D31" s="117" t="s">
        <v>108</v>
      </c>
      <c r="E31" s="115">
        <v>13556751.29</v>
      </c>
      <c r="F31" s="116">
        <v>6155686.82</v>
      </c>
      <c r="G31" s="116">
        <v>7401064.47</v>
      </c>
    </row>
    <row r="32" spans="1:7" ht="19.5" customHeight="1">
      <c r="A32" s="114"/>
      <c r="B32" s="114"/>
      <c r="C32" s="117" t="s">
        <v>145</v>
      </c>
      <c r="D32" s="114"/>
      <c r="E32" s="115">
        <v>39356429.74</v>
      </c>
      <c r="F32" s="116">
        <v>1610689.78</v>
      </c>
      <c r="G32" s="116">
        <v>37745739.96</v>
      </c>
    </row>
    <row r="33" spans="1:7" ht="19.5" customHeight="1">
      <c r="A33" s="117" t="s">
        <v>137</v>
      </c>
      <c r="B33" s="117" t="s">
        <v>134</v>
      </c>
      <c r="C33" s="117" t="s">
        <v>146</v>
      </c>
      <c r="D33" s="117" t="s">
        <v>110</v>
      </c>
      <c r="E33" s="115">
        <v>39356429.74</v>
      </c>
      <c r="F33" s="116">
        <v>1610689.78</v>
      </c>
      <c r="G33" s="116">
        <v>37745739.96</v>
      </c>
    </row>
    <row r="34" spans="1:7" ht="19.5" customHeight="1">
      <c r="A34" s="114"/>
      <c r="B34" s="114"/>
      <c r="C34" s="117" t="s">
        <v>147</v>
      </c>
      <c r="D34" s="114"/>
      <c r="E34" s="115">
        <v>2328543</v>
      </c>
      <c r="F34" s="116">
        <v>0</v>
      </c>
      <c r="G34" s="116">
        <v>2328543</v>
      </c>
    </row>
    <row r="35" spans="1:7" ht="19.5" customHeight="1">
      <c r="A35" s="117" t="s">
        <v>137</v>
      </c>
      <c r="B35" s="117" t="s">
        <v>134</v>
      </c>
      <c r="C35" s="117" t="s">
        <v>148</v>
      </c>
      <c r="D35" s="117" t="s">
        <v>111</v>
      </c>
      <c r="E35" s="115">
        <v>2328543</v>
      </c>
      <c r="F35" s="116">
        <v>0</v>
      </c>
      <c r="G35" s="116">
        <v>2328543</v>
      </c>
    </row>
    <row r="36" spans="1:7" ht="19.5" customHeight="1">
      <c r="A36" s="114"/>
      <c r="B36" s="114"/>
      <c r="C36" s="117" t="s">
        <v>149</v>
      </c>
      <c r="D36" s="114"/>
      <c r="E36" s="115">
        <v>7068200</v>
      </c>
      <c r="F36" s="116">
        <v>0</v>
      </c>
      <c r="G36" s="116">
        <v>7068200</v>
      </c>
    </row>
    <row r="37" spans="1:7" ht="19.5" customHeight="1">
      <c r="A37" s="117" t="s">
        <v>137</v>
      </c>
      <c r="B37" s="117" t="s">
        <v>134</v>
      </c>
      <c r="C37" s="117" t="s">
        <v>150</v>
      </c>
      <c r="D37" s="117" t="s">
        <v>113</v>
      </c>
      <c r="E37" s="115">
        <v>7068200</v>
      </c>
      <c r="F37" s="116">
        <v>0</v>
      </c>
      <c r="G37" s="116">
        <v>7068200</v>
      </c>
    </row>
    <row r="38" spans="1:7" ht="19.5" customHeight="1">
      <c r="A38" s="114"/>
      <c r="B38" s="114"/>
      <c r="C38" s="117" t="s">
        <v>151</v>
      </c>
      <c r="D38" s="114"/>
      <c r="E38" s="115">
        <v>11757340</v>
      </c>
      <c r="F38" s="116">
        <v>0</v>
      </c>
      <c r="G38" s="116">
        <v>11757340</v>
      </c>
    </row>
    <row r="39" spans="1:7" ht="19.5" customHeight="1">
      <c r="A39" s="117" t="s">
        <v>137</v>
      </c>
      <c r="B39" s="117" t="s">
        <v>134</v>
      </c>
      <c r="C39" s="117" t="s">
        <v>152</v>
      </c>
      <c r="D39" s="117" t="s">
        <v>115</v>
      </c>
      <c r="E39" s="115">
        <v>11757340</v>
      </c>
      <c r="F39" s="116">
        <v>0</v>
      </c>
      <c r="G39" s="116">
        <v>11757340</v>
      </c>
    </row>
    <row r="40" spans="1:7" ht="19.5" customHeight="1">
      <c r="A40" s="114"/>
      <c r="B40" s="114"/>
      <c r="C40" s="117" t="s">
        <v>153</v>
      </c>
      <c r="D40" s="114"/>
      <c r="E40" s="115">
        <v>1704360</v>
      </c>
      <c r="F40" s="116">
        <v>0</v>
      </c>
      <c r="G40" s="116">
        <v>1704360</v>
      </c>
    </row>
    <row r="41" spans="1:7" ht="19.5" customHeight="1">
      <c r="A41" s="117" t="s">
        <v>137</v>
      </c>
      <c r="B41" s="117" t="s">
        <v>134</v>
      </c>
      <c r="C41" s="117" t="s">
        <v>154</v>
      </c>
      <c r="D41" s="117" t="s">
        <v>117</v>
      </c>
      <c r="E41" s="115">
        <v>1704360</v>
      </c>
      <c r="F41" s="116">
        <v>0</v>
      </c>
      <c r="G41" s="116">
        <v>1704360</v>
      </c>
    </row>
    <row r="42" spans="1:7" ht="19.5" customHeight="1">
      <c r="A42" s="114"/>
      <c r="B42" s="114"/>
      <c r="C42" s="117" t="s">
        <v>155</v>
      </c>
      <c r="D42" s="114"/>
      <c r="E42" s="115">
        <v>3781991</v>
      </c>
      <c r="F42" s="116">
        <v>0</v>
      </c>
      <c r="G42" s="116">
        <v>3781991</v>
      </c>
    </row>
    <row r="43" spans="1:7" ht="19.5" customHeight="1">
      <c r="A43" s="117" t="s">
        <v>137</v>
      </c>
      <c r="B43" s="117" t="s">
        <v>134</v>
      </c>
      <c r="C43" s="117" t="s">
        <v>156</v>
      </c>
      <c r="D43" s="117" t="s">
        <v>119</v>
      </c>
      <c r="E43" s="115">
        <v>3781991</v>
      </c>
      <c r="F43" s="116">
        <v>0</v>
      </c>
      <c r="G43" s="116">
        <v>3781991</v>
      </c>
    </row>
    <row r="44" spans="1:7" ht="19.5" customHeight="1">
      <c r="A44" s="114"/>
      <c r="B44" s="114"/>
      <c r="C44" s="117" t="s">
        <v>132</v>
      </c>
      <c r="D44" s="114"/>
      <c r="E44" s="115">
        <v>6204100</v>
      </c>
      <c r="F44" s="116">
        <v>0</v>
      </c>
      <c r="G44" s="116">
        <v>6204100</v>
      </c>
    </row>
    <row r="45" spans="1:7" ht="19.5" customHeight="1">
      <c r="A45" s="117" t="s">
        <v>137</v>
      </c>
      <c r="B45" s="117" t="s">
        <v>134</v>
      </c>
      <c r="C45" s="117" t="s">
        <v>135</v>
      </c>
      <c r="D45" s="117" t="s">
        <v>120</v>
      </c>
      <c r="E45" s="115">
        <v>6204100</v>
      </c>
      <c r="F45" s="116">
        <v>0</v>
      </c>
      <c r="G45" s="116">
        <v>6204100</v>
      </c>
    </row>
  </sheetData>
  <sheetProtection/>
  <mergeCells count="7">
    <mergeCell ref="A1:C1"/>
    <mergeCell ref="A2:G2"/>
    <mergeCell ref="A4:C4"/>
    <mergeCell ref="F4:G4"/>
    <mergeCell ref="A6:D6"/>
    <mergeCell ref="D4:D5"/>
    <mergeCell ref="E4:E5"/>
  </mergeCells>
  <printOptions horizontalCentered="1"/>
  <pageMargins left="0.55" right="0.16" top="0.39" bottom="0.39" header="0.51" footer="0.51"/>
  <pageSetup horizontalDpi="600" verticalDpi="600" orientation="portrait" paperSize="10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8" sqref="E18"/>
    </sheetView>
  </sheetViews>
  <sheetFormatPr defaultColWidth="9.00390625" defaultRowHeight="28.5" customHeight="1"/>
  <cols>
    <col min="1" max="1" width="18.00390625" style="82" customWidth="1"/>
    <col min="2" max="2" width="34.875" style="83" customWidth="1"/>
    <col min="3" max="3" width="32.125" style="85" customWidth="1"/>
    <col min="4" max="16384" width="9.00390625" style="85" customWidth="1"/>
  </cols>
  <sheetData>
    <row r="1" ht="28.5" customHeight="1">
      <c r="A1" s="95" t="s">
        <v>157</v>
      </c>
    </row>
    <row r="2" spans="1:3" ht="47.25" customHeight="1">
      <c r="A2" s="218" t="s">
        <v>158</v>
      </c>
      <c r="B2" s="218"/>
      <c r="C2" s="218"/>
    </row>
    <row r="3" ht="28.5" customHeight="1">
      <c r="C3" s="74" t="s">
        <v>159</v>
      </c>
    </row>
    <row r="4" spans="1:3" s="81" customFormat="1" ht="19.5" customHeight="1">
      <c r="A4" s="219" t="s">
        <v>160</v>
      </c>
      <c r="B4" s="219"/>
      <c r="C4" s="222" t="s">
        <v>70</v>
      </c>
    </row>
    <row r="5" spans="1:3" s="81" customFormat="1" ht="19.5" customHeight="1">
      <c r="A5" s="89" t="s">
        <v>161</v>
      </c>
      <c r="B5" s="88" t="s">
        <v>162</v>
      </c>
      <c r="C5" s="223"/>
    </row>
    <row r="6" spans="1:3" s="81" customFormat="1" ht="19.5" customHeight="1">
      <c r="A6" s="220" t="s">
        <v>163</v>
      </c>
      <c r="B6" s="221"/>
      <c r="C6" s="96">
        <v>34159511.84</v>
      </c>
    </row>
    <row r="7" spans="1:3" ht="19.5" customHeight="1">
      <c r="A7" s="97" t="s">
        <v>164</v>
      </c>
      <c r="B7" s="97" t="s">
        <v>165</v>
      </c>
      <c r="C7" s="98">
        <v>31796551.12</v>
      </c>
    </row>
    <row r="8" spans="1:3" ht="19.5" customHeight="1">
      <c r="A8" s="97" t="s">
        <v>166</v>
      </c>
      <c r="B8" s="97" t="s">
        <v>167</v>
      </c>
      <c r="C8" s="98">
        <v>3798324</v>
      </c>
    </row>
    <row r="9" spans="1:3" ht="19.5" customHeight="1">
      <c r="A9" s="97" t="s">
        <v>168</v>
      </c>
      <c r="B9" s="97" t="s">
        <v>169</v>
      </c>
      <c r="C9" s="98">
        <v>14414356</v>
      </c>
    </row>
    <row r="10" spans="1:3" ht="19.5" customHeight="1">
      <c r="A10" s="97" t="s">
        <v>170</v>
      </c>
      <c r="B10" s="97" t="s">
        <v>171</v>
      </c>
      <c r="C10" s="98">
        <v>2660544</v>
      </c>
    </row>
    <row r="11" spans="1:3" ht="19.5" customHeight="1">
      <c r="A11" s="97" t="s">
        <v>172</v>
      </c>
      <c r="B11" s="97" t="s">
        <v>173</v>
      </c>
      <c r="C11" s="98">
        <v>969900</v>
      </c>
    </row>
    <row r="12" spans="1:3" ht="19.5" customHeight="1">
      <c r="A12" s="97" t="s">
        <v>174</v>
      </c>
      <c r="B12" s="97" t="s">
        <v>175</v>
      </c>
      <c r="C12" s="98">
        <v>2123222.4</v>
      </c>
    </row>
    <row r="13" spans="1:3" ht="19.5" customHeight="1">
      <c r="A13" s="97" t="s">
        <v>176</v>
      </c>
      <c r="B13" s="97" t="s">
        <v>177</v>
      </c>
      <c r="C13" s="98">
        <v>1061611.2</v>
      </c>
    </row>
    <row r="14" spans="1:3" ht="19.5" customHeight="1">
      <c r="A14" s="97" t="s">
        <v>178</v>
      </c>
      <c r="B14" s="97" t="s">
        <v>179</v>
      </c>
      <c r="C14" s="98">
        <v>1914295.2</v>
      </c>
    </row>
    <row r="15" spans="1:3" ht="19.5" customHeight="1">
      <c r="A15" s="97" t="s">
        <v>180</v>
      </c>
      <c r="B15" s="97" t="s">
        <v>181</v>
      </c>
      <c r="C15" s="98">
        <v>574288.56</v>
      </c>
    </row>
    <row r="16" spans="1:3" ht="19.5" customHeight="1">
      <c r="A16" s="97" t="s">
        <v>182</v>
      </c>
      <c r="B16" s="97" t="s">
        <v>183</v>
      </c>
      <c r="C16" s="98">
        <v>336052.32</v>
      </c>
    </row>
    <row r="17" spans="1:3" ht="19.5" customHeight="1">
      <c r="A17" s="97" t="s">
        <v>184</v>
      </c>
      <c r="B17" s="97" t="s">
        <v>185</v>
      </c>
      <c r="C17" s="98">
        <v>2204952</v>
      </c>
    </row>
    <row r="18" spans="1:3" ht="19.5" customHeight="1">
      <c r="A18" s="97" t="s">
        <v>186</v>
      </c>
      <c r="B18" s="97" t="s">
        <v>187</v>
      </c>
      <c r="C18" s="98">
        <v>1739005.44</v>
      </c>
    </row>
    <row r="19" spans="1:3" ht="19.5" customHeight="1">
      <c r="A19" s="97" t="s">
        <v>188</v>
      </c>
      <c r="B19" s="97" t="s">
        <v>189</v>
      </c>
      <c r="C19" s="98">
        <v>1555160.92</v>
      </c>
    </row>
    <row r="20" spans="1:3" ht="19.5" customHeight="1">
      <c r="A20" s="97" t="s">
        <v>190</v>
      </c>
      <c r="B20" s="97" t="s">
        <v>191</v>
      </c>
      <c r="C20" s="98">
        <v>89200</v>
      </c>
    </row>
    <row r="21" spans="1:3" ht="19.5" customHeight="1">
      <c r="A21" s="97" t="s">
        <v>192</v>
      </c>
      <c r="B21" s="97" t="s">
        <v>193</v>
      </c>
      <c r="C21" s="98">
        <v>145500</v>
      </c>
    </row>
    <row r="22" spans="1:3" ht="19.5" customHeight="1">
      <c r="A22" s="97" t="s">
        <v>194</v>
      </c>
      <c r="B22" s="97" t="s">
        <v>195</v>
      </c>
      <c r="C22" s="98">
        <v>64800</v>
      </c>
    </row>
    <row r="23" spans="1:3" ht="19.5" customHeight="1">
      <c r="A23" s="97" t="s">
        <v>196</v>
      </c>
      <c r="B23" s="97" t="s">
        <v>197</v>
      </c>
      <c r="C23" s="98">
        <v>29400</v>
      </c>
    </row>
    <row r="24" spans="1:3" ht="19.5" customHeight="1">
      <c r="A24" s="97" t="s">
        <v>198</v>
      </c>
      <c r="B24" s="97" t="s">
        <v>199</v>
      </c>
      <c r="C24" s="98">
        <v>4410</v>
      </c>
    </row>
    <row r="25" spans="1:3" ht="19.5" customHeight="1">
      <c r="A25" s="97" t="s">
        <v>200</v>
      </c>
      <c r="B25" s="97" t="s">
        <v>201</v>
      </c>
      <c r="C25" s="98">
        <v>21960</v>
      </c>
    </row>
    <row r="26" spans="1:3" ht="19.5" customHeight="1">
      <c r="A26" s="97" t="s">
        <v>202</v>
      </c>
      <c r="B26" s="97" t="s">
        <v>203</v>
      </c>
      <c r="C26" s="98">
        <v>2205</v>
      </c>
    </row>
    <row r="27" spans="1:3" ht="19.5" customHeight="1">
      <c r="A27" s="97" t="s">
        <v>204</v>
      </c>
      <c r="B27" s="97" t="s">
        <v>205</v>
      </c>
      <c r="C27" s="98">
        <v>18000</v>
      </c>
    </row>
    <row r="28" spans="1:3" ht="19.5" customHeight="1">
      <c r="A28" s="97" t="s">
        <v>206</v>
      </c>
      <c r="B28" s="97" t="s">
        <v>207</v>
      </c>
      <c r="C28" s="98">
        <v>38380</v>
      </c>
    </row>
    <row r="29" spans="1:3" ht="19.5" customHeight="1">
      <c r="A29" s="97" t="s">
        <v>208</v>
      </c>
      <c r="B29" s="97" t="s">
        <v>209</v>
      </c>
      <c r="C29" s="98">
        <v>3904</v>
      </c>
    </row>
    <row r="30" spans="1:3" ht="19.5" customHeight="1">
      <c r="A30" s="97" t="s">
        <v>210</v>
      </c>
      <c r="B30" s="97" t="s">
        <v>211</v>
      </c>
      <c r="C30" s="98">
        <v>251933.68</v>
      </c>
    </row>
    <row r="31" spans="1:3" ht="19.5" customHeight="1">
      <c r="A31" s="97" t="s">
        <v>212</v>
      </c>
      <c r="B31" s="97" t="s">
        <v>213</v>
      </c>
      <c r="C31" s="98">
        <v>341784</v>
      </c>
    </row>
    <row r="32" spans="1:3" ht="19.5" customHeight="1">
      <c r="A32" s="97" t="s">
        <v>214</v>
      </c>
      <c r="B32" s="97" t="s">
        <v>215</v>
      </c>
      <c r="C32" s="98">
        <v>300004.24</v>
      </c>
    </row>
    <row r="33" spans="1:3" ht="19.5" customHeight="1">
      <c r="A33" s="97" t="s">
        <v>216</v>
      </c>
      <c r="B33" s="97" t="s">
        <v>217</v>
      </c>
      <c r="C33" s="99">
        <v>243680</v>
      </c>
    </row>
    <row r="34" spans="1:3" ht="19.5" customHeight="1">
      <c r="A34" s="97" t="s">
        <v>218</v>
      </c>
      <c r="B34" s="97" t="s">
        <v>219</v>
      </c>
      <c r="C34" s="98">
        <v>807799.8</v>
      </c>
    </row>
    <row r="35" spans="1:3" ht="19.5" customHeight="1">
      <c r="A35" s="97" t="s">
        <v>220</v>
      </c>
      <c r="B35" s="97" t="s">
        <v>221</v>
      </c>
      <c r="C35" s="98">
        <v>184442.8</v>
      </c>
    </row>
    <row r="36" spans="1:3" ht="19.5" customHeight="1">
      <c r="A36" s="97" t="s">
        <v>222</v>
      </c>
      <c r="B36" s="97" t="s">
        <v>223</v>
      </c>
      <c r="C36" s="98">
        <v>532397</v>
      </c>
    </row>
    <row r="37" spans="1:3" ht="19.5" customHeight="1">
      <c r="A37" s="97" t="s">
        <v>224</v>
      </c>
      <c r="B37" s="97" t="s">
        <v>225</v>
      </c>
      <c r="C37" s="98">
        <v>90000</v>
      </c>
    </row>
    <row r="38" spans="1:3" ht="19.5" customHeight="1">
      <c r="A38" s="97" t="s">
        <v>226</v>
      </c>
      <c r="B38" s="97" t="s">
        <v>227</v>
      </c>
      <c r="C38" s="99">
        <v>960</v>
      </c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fitToHeight="1" fitToWidth="1" horizontalDpi="600" verticalDpi="6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4" sqref="C34"/>
    </sheetView>
  </sheetViews>
  <sheetFormatPr defaultColWidth="9.00390625" defaultRowHeight="28.5" customHeight="1"/>
  <cols>
    <col min="1" max="1" width="18.00390625" style="82" customWidth="1"/>
    <col min="2" max="2" width="27.125" style="83" customWidth="1"/>
    <col min="3" max="3" width="25.125" style="84" customWidth="1"/>
    <col min="4" max="16384" width="9.00390625" style="85" customWidth="1"/>
  </cols>
  <sheetData>
    <row r="1" spans="1:2" ht="28.5" customHeight="1">
      <c r="A1" s="86" t="s">
        <v>228</v>
      </c>
      <c r="B1" s="86"/>
    </row>
    <row r="2" spans="1:3" ht="41.25" customHeight="1">
      <c r="A2" s="218" t="s">
        <v>229</v>
      </c>
      <c r="B2" s="218"/>
      <c r="C2" s="224"/>
    </row>
    <row r="3" ht="28.5" customHeight="1">
      <c r="C3" s="87" t="s">
        <v>230</v>
      </c>
    </row>
    <row r="4" spans="1:3" s="81" customFormat="1" ht="19.5" customHeight="1">
      <c r="A4" s="219" t="s">
        <v>160</v>
      </c>
      <c r="B4" s="219"/>
      <c r="C4" s="227" t="s">
        <v>70</v>
      </c>
    </row>
    <row r="5" spans="1:3" s="81" customFormat="1" ht="19.5" customHeight="1">
      <c r="A5" s="89" t="s">
        <v>161</v>
      </c>
      <c r="B5" s="88" t="s">
        <v>162</v>
      </c>
      <c r="C5" s="228"/>
    </row>
    <row r="6" spans="1:3" ht="19.5" customHeight="1">
      <c r="A6" s="225" t="s">
        <v>231</v>
      </c>
      <c r="B6" s="226"/>
      <c r="C6" s="90">
        <f>SUM(C7,C14,C39,C50,C59,C69,C71,C75,C77)</f>
        <v>208628825.83</v>
      </c>
    </row>
    <row r="7" spans="1:3" ht="19.5" customHeight="1">
      <c r="A7" s="91" t="s">
        <v>164</v>
      </c>
      <c r="B7" s="91" t="s">
        <v>165</v>
      </c>
      <c r="C7" s="90">
        <f>SUM(C8:C13)</f>
        <v>0</v>
      </c>
    </row>
    <row r="8" spans="1:3" ht="19.5" customHeight="1">
      <c r="A8" s="92" t="s">
        <v>166</v>
      </c>
      <c r="B8" s="92" t="s">
        <v>167</v>
      </c>
      <c r="C8" s="93">
        <v>0</v>
      </c>
    </row>
    <row r="9" spans="1:3" ht="19.5" customHeight="1">
      <c r="A9" s="92" t="s">
        <v>168</v>
      </c>
      <c r="B9" s="92" t="s">
        <v>169</v>
      </c>
      <c r="C9" s="94">
        <v>0</v>
      </c>
    </row>
    <row r="10" spans="1:3" ht="19.5" customHeight="1">
      <c r="A10" s="92" t="s">
        <v>170</v>
      </c>
      <c r="B10" s="92" t="s">
        <v>171</v>
      </c>
      <c r="C10" s="94">
        <v>0</v>
      </c>
    </row>
    <row r="11" spans="1:3" ht="19.5" customHeight="1">
      <c r="A11" s="92" t="s">
        <v>232</v>
      </c>
      <c r="B11" s="92" t="s">
        <v>233</v>
      </c>
      <c r="C11" s="94">
        <v>0</v>
      </c>
    </row>
    <row r="12" spans="1:3" ht="19.5" customHeight="1">
      <c r="A12" s="92" t="s">
        <v>182</v>
      </c>
      <c r="B12" s="92" t="s">
        <v>183</v>
      </c>
      <c r="C12" s="94">
        <v>0</v>
      </c>
    </row>
    <row r="13" spans="1:3" ht="19.5" customHeight="1">
      <c r="A13" s="92" t="s">
        <v>186</v>
      </c>
      <c r="B13" s="92" t="s">
        <v>187</v>
      </c>
      <c r="C13" s="94">
        <v>0</v>
      </c>
    </row>
    <row r="14" spans="1:3" ht="19.5" customHeight="1">
      <c r="A14" s="91" t="s">
        <v>188</v>
      </c>
      <c r="B14" s="91" t="s">
        <v>189</v>
      </c>
      <c r="C14" s="90">
        <f>SUM(C15:C38)</f>
        <v>5645364</v>
      </c>
    </row>
    <row r="15" spans="1:3" ht="19.5" customHeight="1">
      <c r="A15" s="92" t="s">
        <v>190</v>
      </c>
      <c r="B15" s="92" t="s">
        <v>191</v>
      </c>
      <c r="C15" s="93">
        <v>21840</v>
      </c>
    </row>
    <row r="16" spans="1:3" ht="19.5" customHeight="1">
      <c r="A16" s="92" t="s">
        <v>234</v>
      </c>
      <c r="B16" s="92" t="s">
        <v>235</v>
      </c>
      <c r="C16" s="93">
        <v>0</v>
      </c>
    </row>
    <row r="17" spans="1:3" ht="19.5" customHeight="1">
      <c r="A17" s="92" t="s">
        <v>236</v>
      </c>
      <c r="B17" s="92" t="s">
        <v>237</v>
      </c>
      <c r="C17" s="93">
        <v>0</v>
      </c>
    </row>
    <row r="18" spans="1:3" ht="19.5" customHeight="1">
      <c r="A18" s="92" t="s">
        <v>192</v>
      </c>
      <c r="B18" s="92" t="s">
        <v>193</v>
      </c>
      <c r="C18" s="93">
        <v>0</v>
      </c>
    </row>
    <row r="19" spans="1:3" ht="19.5" customHeight="1">
      <c r="A19" s="92" t="s">
        <v>238</v>
      </c>
      <c r="B19" s="92" t="s">
        <v>239</v>
      </c>
      <c r="C19" s="93">
        <v>2160</v>
      </c>
    </row>
    <row r="20" spans="1:3" ht="19.5" customHeight="1">
      <c r="A20" s="92" t="s">
        <v>194</v>
      </c>
      <c r="B20" s="92" t="s">
        <v>195</v>
      </c>
      <c r="C20" s="93"/>
    </row>
    <row r="21" spans="1:3" ht="19.5" customHeight="1">
      <c r="A21" s="92" t="s">
        <v>196</v>
      </c>
      <c r="B21" s="92" t="s">
        <v>197</v>
      </c>
      <c r="C21" s="93"/>
    </row>
    <row r="22" spans="1:3" ht="19.5" customHeight="1">
      <c r="A22" s="92" t="s">
        <v>198</v>
      </c>
      <c r="B22" s="92" t="s">
        <v>199</v>
      </c>
      <c r="C22" s="93"/>
    </row>
    <row r="23" spans="1:3" ht="19.5" customHeight="1">
      <c r="A23" s="92" t="s">
        <v>200</v>
      </c>
      <c r="B23" s="92" t="s">
        <v>201</v>
      </c>
      <c r="C23" s="93"/>
    </row>
    <row r="24" spans="1:3" ht="19.5" customHeight="1">
      <c r="A24" s="92" t="s">
        <v>202</v>
      </c>
      <c r="B24" s="92" t="s">
        <v>203</v>
      </c>
      <c r="C24" s="93">
        <v>56000</v>
      </c>
    </row>
    <row r="25" spans="1:3" ht="19.5" customHeight="1">
      <c r="A25" s="92" t="s">
        <v>204</v>
      </c>
      <c r="B25" s="92" t="s">
        <v>205</v>
      </c>
      <c r="C25" s="93">
        <v>300000</v>
      </c>
    </row>
    <row r="26" spans="1:3" ht="19.5" customHeight="1">
      <c r="A26" s="92" t="s">
        <v>240</v>
      </c>
      <c r="B26" s="92" t="s">
        <v>241</v>
      </c>
      <c r="C26" s="93"/>
    </row>
    <row r="27" spans="1:3" ht="19.5" customHeight="1">
      <c r="A27" s="92" t="s">
        <v>206</v>
      </c>
      <c r="B27" s="92" t="s">
        <v>207</v>
      </c>
      <c r="C27" s="93"/>
    </row>
    <row r="28" spans="1:3" ht="19.5" customHeight="1">
      <c r="A28" s="92" t="s">
        <v>208</v>
      </c>
      <c r="B28" s="92" t="s">
        <v>209</v>
      </c>
      <c r="C28" s="93"/>
    </row>
    <row r="29" spans="1:3" ht="19.5" customHeight="1">
      <c r="A29" s="92" t="s">
        <v>242</v>
      </c>
      <c r="B29" s="92" t="s">
        <v>243</v>
      </c>
      <c r="C29" s="93">
        <v>48000</v>
      </c>
    </row>
    <row r="30" spans="1:3" ht="19.5" customHeight="1">
      <c r="A30" s="92" t="s">
        <v>244</v>
      </c>
      <c r="B30" s="92" t="s">
        <v>245</v>
      </c>
      <c r="C30" s="93"/>
    </row>
    <row r="31" spans="1:3" ht="19.5" customHeight="1">
      <c r="A31" s="92" t="s">
        <v>246</v>
      </c>
      <c r="B31" s="92" t="s">
        <v>247</v>
      </c>
      <c r="C31" s="93"/>
    </row>
    <row r="32" spans="1:3" ht="19.5" customHeight="1">
      <c r="A32" s="92" t="s">
        <v>248</v>
      </c>
      <c r="B32" s="92" t="s">
        <v>249</v>
      </c>
      <c r="C32" s="93">
        <v>185440</v>
      </c>
    </row>
    <row r="33" spans="1:3" ht="19.5" customHeight="1">
      <c r="A33" s="92" t="s">
        <v>250</v>
      </c>
      <c r="B33" s="92" t="s">
        <v>251</v>
      </c>
      <c r="C33" s="93">
        <v>4408977</v>
      </c>
    </row>
    <row r="34" spans="1:3" ht="19.5" customHeight="1">
      <c r="A34" s="92" t="s">
        <v>210</v>
      </c>
      <c r="B34" s="92" t="s">
        <v>211</v>
      </c>
      <c r="C34" s="93"/>
    </row>
    <row r="35" spans="1:3" ht="19.5" customHeight="1">
      <c r="A35" s="92" t="s">
        <v>212</v>
      </c>
      <c r="B35" s="92" t="s">
        <v>213</v>
      </c>
      <c r="C35" s="93"/>
    </row>
    <row r="36" spans="1:3" ht="19.5" customHeight="1">
      <c r="A36" s="92" t="s">
        <v>214</v>
      </c>
      <c r="B36" s="92" t="s">
        <v>215</v>
      </c>
      <c r="C36" s="93"/>
    </row>
    <row r="37" spans="1:3" ht="19.5" customHeight="1">
      <c r="A37" s="92" t="s">
        <v>252</v>
      </c>
      <c r="B37" s="92" t="s">
        <v>253</v>
      </c>
      <c r="C37" s="93"/>
    </row>
    <row r="38" spans="1:3" ht="19.5" customHeight="1">
      <c r="A38" s="92" t="s">
        <v>216</v>
      </c>
      <c r="B38" s="92" t="s">
        <v>217</v>
      </c>
      <c r="C38" s="93">
        <v>622947</v>
      </c>
    </row>
    <row r="39" spans="1:3" ht="19.5" customHeight="1">
      <c r="A39" s="91" t="s">
        <v>218</v>
      </c>
      <c r="B39" s="91" t="s">
        <v>219</v>
      </c>
      <c r="C39" s="90">
        <f>SUM(C40:C49)</f>
        <v>108640</v>
      </c>
    </row>
    <row r="40" spans="1:3" ht="19.5" customHeight="1">
      <c r="A40" s="92" t="s">
        <v>222</v>
      </c>
      <c r="B40" s="92" t="s">
        <v>223</v>
      </c>
      <c r="C40" s="93"/>
    </row>
    <row r="41" spans="1:3" ht="19.5" customHeight="1">
      <c r="A41" s="92" t="s">
        <v>254</v>
      </c>
      <c r="B41" s="92" t="s">
        <v>255</v>
      </c>
      <c r="C41" s="93"/>
    </row>
    <row r="42" spans="1:3" ht="19.5" customHeight="1">
      <c r="A42" s="92" t="s">
        <v>256</v>
      </c>
      <c r="B42" s="92" t="s">
        <v>257</v>
      </c>
      <c r="C42" s="93"/>
    </row>
    <row r="43" spans="1:3" ht="19.5" customHeight="1">
      <c r="A43" s="92" t="s">
        <v>258</v>
      </c>
      <c r="B43" s="92" t="s">
        <v>259</v>
      </c>
      <c r="C43" s="93"/>
    </row>
    <row r="44" spans="1:3" ht="19.5" customHeight="1">
      <c r="A44" s="92" t="s">
        <v>260</v>
      </c>
      <c r="B44" s="92" t="s">
        <v>261</v>
      </c>
      <c r="C44" s="93"/>
    </row>
    <row r="45" spans="1:3" ht="19.5" customHeight="1">
      <c r="A45" s="92" t="s">
        <v>224</v>
      </c>
      <c r="B45" s="92" t="s">
        <v>225</v>
      </c>
      <c r="C45" s="93"/>
    </row>
    <row r="46" spans="1:3" ht="19.5" customHeight="1">
      <c r="A46" s="92" t="s">
        <v>262</v>
      </c>
      <c r="B46" s="92" t="s">
        <v>263</v>
      </c>
      <c r="C46" s="93"/>
    </row>
    <row r="47" spans="1:3" ht="19.5" customHeight="1">
      <c r="A47" s="92" t="s">
        <v>264</v>
      </c>
      <c r="B47" s="92" t="s">
        <v>265</v>
      </c>
      <c r="C47" s="93"/>
    </row>
    <row r="48" spans="1:3" ht="19.5" customHeight="1">
      <c r="A48" s="92" t="s">
        <v>266</v>
      </c>
      <c r="B48" s="92" t="s">
        <v>267</v>
      </c>
      <c r="C48" s="93"/>
    </row>
    <row r="49" spans="1:3" ht="19.5" customHeight="1">
      <c r="A49" s="92" t="s">
        <v>226</v>
      </c>
      <c r="B49" s="92" t="s">
        <v>227</v>
      </c>
      <c r="C49" s="93">
        <v>108640</v>
      </c>
    </row>
    <row r="50" spans="1:3" ht="19.5" customHeight="1">
      <c r="A50" s="91" t="s">
        <v>268</v>
      </c>
      <c r="B50" s="91" t="s">
        <v>269</v>
      </c>
      <c r="C50" s="90">
        <f>SUM(C51:C58)</f>
        <v>14026000</v>
      </c>
    </row>
    <row r="51" spans="1:3" ht="19.5" customHeight="1">
      <c r="A51" s="92" t="s">
        <v>270</v>
      </c>
      <c r="B51" s="92" t="s">
        <v>271</v>
      </c>
      <c r="C51" s="93"/>
    </row>
    <row r="52" spans="1:3" ht="19.5" customHeight="1">
      <c r="A52" s="92" t="s">
        <v>272</v>
      </c>
      <c r="B52" s="92" t="s">
        <v>273</v>
      </c>
      <c r="C52" s="93"/>
    </row>
    <row r="53" spans="1:3" ht="19.5" customHeight="1">
      <c r="A53" s="92" t="s">
        <v>274</v>
      </c>
      <c r="B53" s="92" t="s">
        <v>275</v>
      </c>
      <c r="C53" s="93">
        <v>6000</v>
      </c>
    </row>
    <row r="54" spans="1:3" ht="19.5" customHeight="1">
      <c r="A54" s="92" t="s">
        <v>276</v>
      </c>
      <c r="B54" s="92" t="s">
        <v>277</v>
      </c>
      <c r="C54" s="93">
        <v>14020000</v>
      </c>
    </row>
    <row r="55" spans="1:3" ht="19.5" customHeight="1">
      <c r="A55" s="92" t="s">
        <v>278</v>
      </c>
      <c r="B55" s="92" t="s">
        <v>279</v>
      </c>
      <c r="C55" s="93"/>
    </row>
    <row r="56" spans="1:3" ht="19.5" customHeight="1">
      <c r="A56" s="92" t="s">
        <v>280</v>
      </c>
      <c r="B56" s="92" t="s">
        <v>281</v>
      </c>
      <c r="C56" s="93"/>
    </row>
    <row r="57" spans="1:3" ht="19.5" customHeight="1">
      <c r="A57" s="92" t="s">
        <v>282</v>
      </c>
      <c r="B57" s="92" t="s">
        <v>283</v>
      </c>
      <c r="C57" s="93"/>
    </row>
    <row r="58" spans="1:3" ht="19.5" customHeight="1">
      <c r="A58" s="92" t="s">
        <v>284</v>
      </c>
      <c r="B58" s="92" t="s">
        <v>285</v>
      </c>
      <c r="C58" s="93"/>
    </row>
    <row r="59" spans="1:3" ht="19.5" customHeight="1">
      <c r="A59" s="91" t="s">
        <v>286</v>
      </c>
      <c r="B59" s="91" t="s">
        <v>287</v>
      </c>
      <c r="C59" s="90">
        <f>SUM(C60:C68)</f>
        <v>188848821.83</v>
      </c>
    </row>
    <row r="60" spans="1:3" ht="19.5" customHeight="1">
      <c r="A60" s="92" t="s">
        <v>288</v>
      </c>
      <c r="B60" s="92" t="s">
        <v>273</v>
      </c>
      <c r="C60" s="93"/>
    </row>
    <row r="61" spans="1:3" ht="19.5" customHeight="1">
      <c r="A61" s="92" t="s">
        <v>289</v>
      </c>
      <c r="B61" s="92" t="s">
        <v>275</v>
      </c>
      <c r="C61" s="93"/>
    </row>
    <row r="62" spans="1:3" ht="19.5" customHeight="1">
      <c r="A62" s="92" t="s">
        <v>290</v>
      </c>
      <c r="B62" s="92" t="s">
        <v>277</v>
      </c>
      <c r="C62" s="93">
        <v>123808436.37</v>
      </c>
    </row>
    <row r="63" spans="1:3" ht="19.5" customHeight="1">
      <c r="A63" s="92" t="s">
        <v>291</v>
      </c>
      <c r="B63" s="92" t="s">
        <v>279</v>
      </c>
      <c r="C63" s="93"/>
    </row>
    <row r="64" spans="1:3" ht="19.5" customHeight="1">
      <c r="A64" s="92" t="s">
        <v>292</v>
      </c>
      <c r="B64" s="92" t="s">
        <v>281</v>
      </c>
      <c r="C64" s="93"/>
    </row>
    <row r="65" spans="1:3" ht="19.5" customHeight="1">
      <c r="A65" s="92" t="s">
        <v>293</v>
      </c>
      <c r="B65" s="92" t="s">
        <v>294</v>
      </c>
      <c r="C65" s="93">
        <v>370646</v>
      </c>
    </row>
    <row r="66" spans="1:3" ht="19.5" customHeight="1">
      <c r="A66" s="92" t="s">
        <v>295</v>
      </c>
      <c r="B66" s="92" t="s">
        <v>296</v>
      </c>
      <c r="C66" s="93">
        <v>1704360</v>
      </c>
    </row>
    <row r="67" spans="1:3" ht="19.5" customHeight="1">
      <c r="A67" s="92" t="s">
        <v>297</v>
      </c>
      <c r="B67" s="92" t="s">
        <v>283</v>
      </c>
      <c r="C67" s="93"/>
    </row>
    <row r="68" spans="1:3" ht="19.5" customHeight="1">
      <c r="A68" s="92" t="s">
        <v>298</v>
      </c>
      <c r="B68" s="92" t="s">
        <v>299</v>
      </c>
      <c r="C68" s="93">
        <v>62965379.46</v>
      </c>
    </row>
    <row r="69" spans="1:3" ht="19.5" customHeight="1">
      <c r="A69" s="91" t="s">
        <v>300</v>
      </c>
      <c r="B69" s="91" t="s">
        <v>301</v>
      </c>
      <c r="C69" s="90">
        <f>SUM(C70)</f>
        <v>0</v>
      </c>
    </row>
    <row r="70" spans="1:3" ht="19.5" customHeight="1">
      <c r="A70" s="92" t="s">
        <v>302</v>
      </c>
      <c r="B70" s="92" t="s">
        <v>303</v>
      </c>
      <c r="C70" s="93"/>
    </row>
    <row r="71" spans="1:3" ht="19.5" customHeight="1">
      <c r="A71" s="91" t="s">
        <v>304</v>
      </c>
      <c r="B71" s="91" t="s">
        <v>305</v>
      </c>
      <c r="C71" s="90">
        <f>SUM(C72:C74)</f>
        <v>0</v>
      </c>
    </row>
    <row r="72" spans="1:3" ht="19.5" customHeight="1">
      <c r="A72" s="92" t="s">
        <v>306</v>
      </c>
      <c r="B72" s="92" t="s">
        <v>307</v>
      </c>
      <c r="C72" s="93"/>
    </row>
    <row r="73" spans="1:3" ht="19.5" customHeight="1">
      <c r="A73" s="92" t="s">
        <v>308</v>
      </c>
      <c r="B73" s="92" t="s">
        <v>309</v>
      </c>
      <c r="C73" s="93"/>
    </row>
    <row r="74" spans="1:3" ht="19.5" customHeight="1">
      <c r="A74" s="92" t="s">
        <v>310</v>
      </c>
      <c r="B74" s="92" t="s">
        <v>311</v>
      </c>
      <c r="C74" s="93"/>
    </row>
    <row r="75" spans="1:3" ht="19.5" customHeight="1">
      <c r="A75" s="91" t="s">
        <v>312</v>
      </c>
      <c r="B75" s="91" t="s">
        <v>313</v>
      </c>
      <c r="C75" s="90">
        <f>SUM(C76)</f>
        <v>0</v>
      </c>
    </row>
    <row r="76" spans="1:3" ht="19.5" customHeight="1">
      <c r="A76" s="92" t="s">
        <v>314</v>
      </c>
      <c r="B76" s="92" t="s">
        <v>315</v>
      </c>
      <c r="C76" s="93"/>
    </row>
    <row r="77" spans="1:3" ht="19.5" customHeight="1">
      <c r="A77" s="91" t="s">
        <v>316</v>
      </c>
      <c r="B77" s="91" t="s">
        <v>317</v>
      </c>
      <c r="C77" s="90">
        <f>SUM(C78:C80)</f>
        <v>0</v>
      </c>
    </row>
    <row r="78" spans="1:3" ht="19.5" customHeight="1">
      <c r="A78" s="92" t="s">
        <v>318</v>
      </c>
      <c r="B78" s="92" t="s">
        <v>319</v>
      </c>
      <c r="C78" s="93"/>
    </row>
    <row r="79" spans="1:3" ht="19.5" customHeight="1">
      <c r="A79" s="92" t="s">
        <v>320</v>
      </c>
      <c r="B79" s="92" t="s">
        <v>321</v>
      </c>
      <c r="C79" s="93"/>
    </row>
    <row r="80" spans="1:3" ht="19.5" customHeight="1">
      <c r="A80" s="92" t="s">
        <v>322</v>
      </c>
      <c r="B80" s="92" t="s">
        <v>323</v>
      </c>
      <c r="C80" s="93"/>
    </row>
  </sheetData>
  <sheetProtection/>
  <mergeCells count="4">
    <mergeCell ref="A2:C2"/>
    <mergeCell ref="A4:B4"/>
    <mergeCell ref="A6:B6"/>
    <mergeCell ref="C4:C5"/>
  </mergeCells>
  <printOptions horizontalCentered="1"/>
  <pageMargins left="0.31" right="0.31" top="0.35" bottom="0.35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E18" sqref="E18"/>
    </sheetView>
  </sheetViews>
  <sheetFormatPr defaultColWidth="9.00390625" defaultRowHeight="28.5" customHeight="1"/>
  <cols>
    <col min="1" max="1" width="23.875" style="72" customWidth="1"/>
    <col min="2" max="2" width="21.00390625" style="72" customWidth="1"/>
    <col min="3" max="4" width="20.50390625" style="72" customWidth="1"/>
    <col min="5" max="16384" width="9.00390625" style="72" customWidth="1"/>
  </cols>
  <sheetData>
    <row r="1" spans="1:3" ht="28.5" customHeight="1">
      <c r="A1" s="205" t="s">
        <v>324</v>
      </c>
      <c r="B1" s="205"/>
      <c r="C1" s="205"/>
    </row>
    <row r="2" spans="1:4" ht="28.5" customHeight="1">
      <c r="A2" s="229" t="s">
        <v>325</v>
      </c>
      <c r="B2" s="229"/>
      <c r="C2" s="229"/>
      <c r="D2" s="229"/>
    </row>
    <row r="3" spans="1:4" ht="28.5" customHeight="1">
      <c r="A3" s="73"/>
      <c r="B3" s="73"/>
      <c r="C3" s="73"/>
      <c r="D3" s="74" t="s">
        <v>159</v>
      </c>
    </row>
    <row r="4" spans="1:4" ht="24.75" customHeight="1">
      <c r="A4" s="75" t="s">
        <v>326</v>
      </c>
      <c r="B4" s="75" t="s">
        <v>327</v>
      </c>
      <c r="C4" s="75" t="s">
        <v>328</v>
      </c>
      <c r="D4" s="76" t="s">
        <v>329</v>
      </c>
    </row>
    <row r="5" spans="1:4" ht="24.75" customHeight="1">
      <c r="A5" s="77" t="s">
        <v>123</v>
      </c>
      <c r="B5" s="78">
        <v>335908.24</v>
      </c>
      <c r="C5" s="78">
        <v>355636.24</v>
      </c>
      <c r="D5" s="78">
        <v>-19728</v>
      </c>
    </row>
    <row r="6" spans="1:4" ht="24.75" customHeight="1">
      <c r="A6" s="75" t="s">
        <v>330</v>
      </c>
      <c r="B6" s="79">
        <v>0</v>
      </c>
      <c r="C6" s="79">
        <v>0</v>
      </c>
      <c r="D6" s="79">
        <v>0</v>
      </c>
    </row>
    <row r="7" spans="1:4" ht="24.75" customHeight="1">
      <c r="A7" s="75" t="s">
        <v>331</v>
      </c>
      <c r="B7" s="79">
        <v>35904</v>
      </c>
      <c r="C7" s="79">
        <v>52032</v>
      </c>
      <c r="D7" s="79">
        <v>-16128</v>
      </c>
    </row>
    <row r="8" spans="1:4" ht="24.75" customHeight="1">
      <c r="A8" s="80" t="s">
        <v>332</v>
      </c>
      <c r="B8" s="79">
        <v>300004.24</v>
      </c>
      <c r="C8" s="79">
        <v>303604.24</v>
      </c>
      <c r="D8" s="79">
        <v>-3600</v>
      </c>
    </row>
    <row r="9" spans="1:4" ht="24.75" customHeight="1">
      <c r="A9" s="80" t="s">
        <v>333</v>
      </c>
      <c r="B9" s="79">
        <v>0</v>
      </c>
      <c r="C9" s="79">
        <v>0</v>
      </c>
      <c r="D9" s="79">
        <v>0</v>
      </c>
    </row>
  </sheetData>
  <sheetProtection/>
  <mergeCells count="2">
    <mergeCell ref="A1:C1"/>
    <mergeCell ref="A2:D2"/>
  </mergeCells>
  <printOptions horizontalCentered="1"/>
  <pageMargins left="0.51" right="0.51" top="0.55" bottom="0.55" header="0.31" footer="0.3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G14"/>
  <sheetViews>
    <sheetView zoomScalePageLayoutView="0" workbookViewId="0" topLeftCell="A1">
      <selection activeCell="G20" sqref="G20"/>
    </sheetView>
  </sheetViews>
  <sheetFormatPr defaultColWidth="9.00390625" defaultRowHeight="28.5" customHeight="1"/>
  <cols>
    <col min="1" max="3" width="5.625" style="24" customWidth="1"/>
    <col min="4" max="4" width="25.625" style="24" customWidth="1"/>
    <col min="5" max="7" width="15.625" style="24" customWidth="1"/>
    <col min="8" max="16384" width="9.00390625" style="24" customWidth="1"/>
  </cols>
  <sheetData>
    <row r="1" spans="1:3" ht="28.5" customHeight="1">
      <c r="A1" s="205" t="s">
        <v>334</v>
      </c>
      <c r="B1" s="205"/>
      <c r="C1" s="205"/>
    </row>
    <row r="2" spans="1:7" ht="28.5" customHeight="1">
      <c r="A2" s="230" t="s">
        <v>335</v>
      </c>
      <c r="B2" s="230"/>
      <c r="C2" s="230"/>
      <c r="D2" s="230"/>
      <c r="E2" s="230"/>
      <c r="F2" s="230"/>
      <c r="G2" s="230"/>
    </row>
    <row r="3" ht="28.5" customHeight="1">
      <c r="G3" s="50" t="s">
        <v>3</v>
      </c>
    </row>
    <row r="4" spans="1:7" s="49" customFormat="1" ht="24.75" customHeight="1">
      <c r="A4" s="231" t="s">
        <v>161</v>
      </c>
      <c r="B4" s="231"/>
      <c r="C4" s="231"/>
      <c r="D4" s="231" t="s">
        <v>162</v>
      </c>
      <c r="E4" s="236" t="s">
        <v>70</v>
      </c>
      <c r="F4" s="238" t="s">
        <v>336</v>
      </c>
      <c r="G4" s="238" t="s">
        <v>337</v>
      </c>
    </row>
    <row r="5" spans="1:7" s="49" customFormat="1" ht="24.75" customHeight="1">
      <c r="A5" s="58" t="s">
        <v>73</v>
      </c>
      <c r="B5" s="58" t="s">
        <v>74</v>
      </c>
      <c r="C5" s="58" t="s">
        <v>75</v>
      </c>
      <c r="D5" s="235"/>
      <c r="E5" s="237"/>
      <c r="F5" s="238"/>
      <c r="G5" s="238"/>
    </row>
    <row r="6" spans="1:7" s="49" customFormat="1" ht="24.75" customHeight="1">
      <c r="A6" s="232" t="s">
        <v>123</v>
      </c>
      <c r="B6" s="233"/>
      <c r="C6" s="233"/>
      <c r="D6" s="234"/>
      <c r="E6" s="59">
        <v>26163200</v>
      </c>
      <c r="F6" s="59">
        <v>26163200</v>
      </c>
      <c r="G6" s="59">
        <v>163200</v>
      </c>
    </row>
    <row r="7" spans="1:7" s="49" customFormat="1" ht="24.75" customHeight="1">
      <c r="A7" s="60" t="s">
        <v>84</v>
      </c>
      <c r="B7" s="60"/>
      <c r="C7" s="60"/>
      <c r="D7" s="61"/>
      <c r="E7" s="62">
        <v>163200</v>
      </c>
      <c r="F7" s="62">
        <v>163200</v>
      </c>
      <c r="G7" s="62">
        <v>163200</v>
      </c>
    </row>
    <row r="8" spans="1:7" s="49" customFormat="1" ht="19.5" customHeight="1">
      <c r="A8" s="63"/>
      <c r="B8" s="64" t="s">
        <v>338</v>
      </c>
      <c r="C8" s="63"/>
      <c r="D8" s="65"/>
      <c r="E8" s="62">
        <v>163200</v>
      </c>
      <c r="F8" s="62">
        <v>163200</v>
      </c>
      <c r="G8" s="62">
        <v>163200</v>
      </c>
    </row>
    <row r="9" spans="1:7" s="49" customFormat="1" ht="19.5" customHeight="1">
      <c r="A9" s="63"/>
      <c r="B9" s="63"/>
      <c r="C9" s="64" t="s">
        <v>339</v>
      </c>
      <c r="D9" s="65"/>
      <c r="E9" s="62">
        <v>163200</v>
      </c>
      <c r="F9" s="62">
        <v>163200</v>
      </c>
      <c r="G9" s="62">
        <v>163200</v>
      </c>
    </row>
    <row r="10" spans="1:7" s="49" customFormat="1" ht="19.5" customHeight="1">
      <c r="A10" s="7">
        <v>208</v>
      </c>
      <c r="B10" s="66" t="s">
        <v>340</v>
      </c>
      <c r="C10" s="66" t="s">
        <v>128</v>
      </c>
      <c r="D10" s="65" t="s">
        <v>93</v>
      </c>
      <c r="E10" s="62">
        <v>163200</v>
      </c>
      <c r="F10" s="62">
        <v>163200</v>
      </c>
      <c r="G10" s="62">
        <v>163200</v>
      </c>
    </row>
    <row r="11" spans="1:7" s="49" customFormat="1" ht="19.5" customHeight="1">
      <c r="A11" s="67" t="s">
        <v>94</v>
      </c>
      <c r="B11" s="67"/>
      <c r="C11" s="67"/>
      <c r="D11" s="68"/>
      <c r="E11" s="62">
        <v>26000000</v>
      </c>
      <c r="F11" s="62">
        <v>26000000</v>
      </c>
      <c r="G11" s="69">
        <v>0</v>
      </c>
    </row>
    <row r="12" spans="1:7" s="49" customFormat="1" ht="19.5" customHeight="1">
      <c r="A12" s="67"/>
      <c r="B12" s="54" t="s">
        <v>341</v>
      </c>
      <c r="C12" s="67"/>
      <c r="D12" s="70"/>
      <c r="E12" s="71">
        <v>26000000</v>
      </c>
      <c r="F12" s="71">
        <v>26000000</v>
      </c>
      <c r="G12" s="71">
        <v>0</v>
      </c>
    </row>
    <row r="13" spans="1:7" s="49" customFormat="1" ht="19.5" customHeight="1">
      <c r="A13" s="67"/>
      <c r="B13" s="67"/>
      <c r="C13" s="54" t="s">
        <v>342</v>
      </c>
      <c r="D13" s="70"/>
      <c r="E13" s="71">
        <v>26000000</v>
      </c>
      <c r="F13" s="71">
        <v>26000000</v>
      </c>
      <c r="G13" s="71">
        <v>0</v>
      </c>
    </row>
    <row r="14" spans="1:7" s="49" customFormat="1" ht="19.5" customHeight="1">
      <c r="A14" s="54" t="s">
        <v>343</v>
      </c>
      <c r="B14" s="54" t="s">
        <v>344</v>
      </c>
      <c r="C14" s="54" t="s">
        <v>345</v>
      </c>
      <c r="D14" s="70" t="s">
        <v>99</v>
      </c>
      <c r="E14" s="71">
        <v>26000000</v>
      </c>
      <c r="F14" s="71">
        <v>26000000</v>
      </c>
      <c r="G14" s="71">
        <v>0</v>
      </c>
    </row>
  </sheetData>
  <sheetProtection/>
  <mergeCells count="8">
    <mergeCell ref="A1:C1"/>
    <mergeCell ref="A2:G2"/>
    <mergeCell ref="A4:C4"/>
    <mergeCell ref="A6:D6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来秀英</cp:lastModifiedBy>
  <cp:lastPrinted>2019-01-16T06:39:35Z</cp:lastPrinted>
  <dcterms:created xsi:type="dcterms:W3CDTF">2019-01-23T04:00:32Z</dcterms:created>
  <dcterms:modified xsi:type="dcterms:W3CDTF">2021-02-02T03:00:06Z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