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4"/>
  </bookViews>
  <sheets>
    <sheet name="1.收入支出决算总表" sheetId="1" r:id="rId1"/>
    <sheet name="2.收入决算表 " sheetId="2" r:id="rId2"/>
    <sheet name="3.支出决算表" sheetId="3" r:id="rId3"/>
    <sheet name="4.财政拨款收入支出决算总表" sheetId="4" r:id="rId4"/>
    <sheet name="5.一般公共预算财政拨款支出决算表" sheetId="5" r:id="rId5"/>
    <sheet name="6.政府性基金预算财政拨款支出决算表" sheetId="6" r:id="rId6"/>
    <sheet name="7.财政拨款基本支出经济分类决算表" sheetId="7" r:id="rId7"/>
  </sheets>
  <definedNames>
    <definedName name="_xlnm.Print_Area" localSheetId="0">'1.收入支出决算总表'!$A$1:$D$35</definedName>
    <definedName name="_xlnm.Print_Titles" localSheetId="1">'2.收入决算表 '!$1:$6</definedName>
  </definedNames>
  <calcPr fullCalcOnLoad="1"/>
</workbook>
</file>

<file path=xl/sharedStrings.xml><?xml version="1.0" encoding="utf-8"?>
<sst xmlns="http://schemas.openxmlformats.org/spreadsheetml/2006/main" count="1155" uniqueCount="394">
  <si>
    <t>单位：万元</t>
  </si>
  <si>
    <t>项目</t>
  </si>
  <si>
    <t>支出功能分类科目编码</t>
  </si>
  <si>
    <t>科目名称</t>
  </si>
  <si>
    <t>合计</t>
  </si>
  <si>
    <t>基本支出</t>
  </si>
  <si>
    <t>项目支出</t>
  </si>
  <si>
    <t>类</t>
  </si>
  <si>
    <t>款</t>
  </si>
  <si>
    <t>项</t>
  </si>
  <si>
    <t>栏次</t>
  </si>
  <si>
    <t>本年收入合计</t>
  </si>
  <si>
    <t>一、一般公共服务支出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</si>
  <si>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</si>
  <si>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</si>
  <si>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</si>
  <si>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</si>
  <si>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</si>
  <si>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</si>
  <si>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</si>
  <si>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</si>
  <si>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</si>
  <si>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</si>
  <si>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</si>
  <si>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</si>
  <si>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</si>
  <si>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</si>
  <si>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</si>
  <si>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</si>
  <si>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</si>
  <si>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</si>
  <si>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</si>
  <si>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</si>
  <si>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</si>
  <si>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</si>
  <si>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</si>
  <si>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总计</t>
  </si>
  <si>
    <t>商品和服务支出</t>
  </si>
  <si>
    <t>其他资本性支出</t>
  </si>
  <si>
    <t>经济分类科目</t>
  </si>
  <si>
    <t>工资福利支出</t>
  </si>
  <si>
    <t>对个人和家庭的补助</t>
  </si>
  <si>
    <t>2015年度财政拨款收入支出决算总表</t>
  </si>
  <si>
    <t>支出</t>
  </si>
  <si>
    <t>决算数</t>
  </si>
  <si>
    <t>项目（按功能分类）</t>
  </si>
  <si>
    <t>一、财政拨款</t>
  </si>
  <si>
    <t>十四、资源勘探信息等支出</t>
  </si>
  <si>
    <t>二十一、其他支出</t>
  </si>
  <si>
    <t>二十二、债务还本支出</t>
  </si>
  <si>
    <t>二十三、债务付息支出</t>
  </si>
  <si>
    <t>本年支出合计</t>
  </si>
  <si>
    <t>用事业基金弥补收支差额</t>
  </si>
  <si>
    <t>结余分配</t>
  </si>
  <si>
    <t>年初结转和结余</t>
  </si>
  <si>
    <t>年末结转和结余</t>
  </si>
  <si>
    <t>注：本表对应财决01表</t>
  </si>
  <si>
    <t>2015年度收入决算表</t>
  </si>
  <si>
    <t>财政拨款收入</t>
  </si>
  <si>
    <t>收     入</t>
  </si>
  <si>
    <t>支     出</t>
  </si>
  <si>
    <t>项    目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</si>
  <si>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</si>
  <si>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</si>
  <si>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</si>
  <si>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</si>
  <si>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</si>
  <si>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</si>
  <si>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上级补助收入</t>
  </si>
  <si>
    <t>事业收入</t>
  </si>
  <si>
    <t>经营收入</t>
  </si>
  <si>
    <t>附属单位上缴收入</t>
  </si>
  <si>
    <t>其他收入</t>
  </si>
  <si>
    <t>2015年度支出决算表</t>
  </si>
  <si>
    <t>单位：万元</t>
  </si>
  <si>
    <t>上缴上级支出</t>
  </si>
  <si>
    <t>经营支出</t>
  </si>
  <si>
    <t>对附属单位补助支出</t>
  </si>
  <si>
    <t>2015年度一般公共预算财政拨款支出决算表</t>
  </si>
  <si>
    <t>项        目</t>
  </si>
  <si>
    <t>2015年度决算数</t>
  </si>
  <si>
    <t>2015年度政府性基金预算财政拨款支出决算表</t>
  </si>
  <si>
    <t>2015年度财政拨款基本支出经济分类决算表</t>
  </si>
  <si>
    <t>财政拨款</t>
  </si>
  <si>
    <t>序号</t>
  </si>
  <si>
    <t>一般公共预算</t>
  </si>
  <si>
    <t>政府性基金预算</t>
  </si>
  <si>
    <t>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</si>
  <si>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</si>
  <si>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</si>
  <si>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</si>
  <si>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</si>
  <si>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</si>
  <si>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</si>
  <si>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</si>
  <si>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</si>
  <si>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</si>
  <si>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</si>
  <si>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</si>
  <si>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</si>
  <si>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</si>
  <si>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</si>
  <si>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</si>
  <si>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</si>
  <si>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</si>
  <si>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</si>
  <si>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</si>
  <si>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</si>
  <si>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</si>
  <si>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</si>
  <si>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</si>
  <si>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</si>
  <si>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</si>
  <si>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</si>
  <si>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</si>
  <si>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</si>
  <si>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</si>
  <si>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</si>
  <si>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</si>
  <si>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</si>
  <si>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</si>
  <si>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</si>
  <si>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</si>
  <si>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</si>
  <si>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</si>
  <si>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</si>
  <si>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</si>
  <si>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</si>
  <si>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</si>
  <si>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</si>
  <si>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</si>
  <si>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</si>
  <si>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</si>
  <si>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</si>
  <si>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</si>
  <si>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</si>
  <si>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</si>
  <si>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</si>
  <si>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</si>
  <si>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</si>
  <si>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</si>
  <si>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</si>
  <si>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公务用车购置</t>
  </si>
  <si>
    <t>其他交通工具购置</t>
  </si>
  <si>
    <t>注：本表对应财决01-1表</t>
  </si>
  <si>
    <t>注：本表对应财决04表</t>
  </si>
  <si>
    <t>注：本表对应财决07表</t>
  </si>
  <si>
    <t>注：本表对应财决09表</t>
  </si>
  <si>
    <r>
      <t>注：本表对应财决08-1表</t>
    </r>
    <r>
      <rPr>
        <sz val="9"/>
        <color indexed="8"/>
        <rFont val="宋体"/>
        <family val="0"/>
      </rPr>
      <t>和财决10-1表</t>
    </r>
  </si>
  <si>
    <t xml:space="preserve">    </t>
  </si>
  <si>
    <r>
      <t xml:space="preserve">单位名称：                                                 </t>
    </r>
    <r>
      <rPr>
        <sz val="9"/>
        <rFont val="宋体"/>
        <family val="0"/>
      </rPr>
      <t xml:space="preserve">                       </t>
    </r>
    <r>
      <rPr>
        <sz val="9"/>
        <rFont val="宋体"/>
        <family val="0"/>
      </rPr>
      <t>单位：万元</t>
    </r>
  </si>
  <si>
    <t xml:space="preserve">单位：万元                      </t>
  </si>
  <si>
    <t>一般公共预算财政拨款决算数</t>
  </si>
  <si>
    <t>政府性基金预算财政拨款决算数</t>
  </si>
  <si>
    <t>2015年度收入支出决算总表</t>
  </si>
  <si>
    <r>
      <t>单位名称：门头沟区妙峰山镇人民政府</t>
    </r>
    <r>
      <rPr>
        <sz val="10"/>
        <rFont val="Times New Roman"/>
        <family val="1"/>
      </rPr>
      <t xml:space="preserve">                                                                                                </t>
    </r>
  </si>
  <si>
    <t/>
  </si>
  <si>
    <t>1</t>
  </si>
  <si>
    <t>2</t>
  </si>
  <si>
    <t>3</t>
  </si>
  <si>
    <t>4</t>
  </si>
  <si>
    <t>5</t>
  </si>
  <si>
    <t>6</t>
  </si>
  <si>
    <t>7</t>
  </si>
  <si>
    <t>201</t>
  </si>
  <si>
    <t>一般公共服务支出</t>
  </si>
  <si>
    <t>20103</t>
  </si>
  <si>
    <t>政府办公厅（室）及相关机构事务</t>
  </si>
  <si>
    <t xml:space="preserve">  行政运行</t>
  </si>
  <si>
    <t>2010302</t>
  </si>
  <si>
    <t xml:space="preserve">  一般行政管理事务</t>
  </si>
  <si>
    <t>2010303</t>
  </si>
  <si>
    <t xml:space="preserve">  机关服务</t>
  </si>
  <si>
    <t>2010350</t>
  </si>
  <si>
    <t xml:space="preserve">  事业运行</t>
  </si>
  <si>
    <t>20105</t>
  </si>
  <si>
    <t>统计信息事务</t>
  </si>
  <si>
    <t>2010505</t>
  </si>
  <si>
    <t xml:space="preserve">  专项统计业务</t>
  </si>
  <si>
    <t>20111</t>
  </si>
  <si>
    <t>纪检监察事务</t>
  </si>
  <si>
    <t>2011199</t>
  </si>
  <si>
    <t xml:space="preserve">  其他纪检监察事务支出</t>
  </si>
  <si>
    <t>20129</t>
  </si>
  <si>
    <t>群众团体事务</t>
  </si>
  <si>
    <t>2012999</t>
  </si>
  <si>
    <t xml:space="preserve">  其他群众团体事务支出</t>
  </si>
  <si>
    <t>20132</t>
  </si>
  <si>
    <t>组织事务</t>
  </si>
  <si>
    <t>2013202</t>
  </si>
  <si>
    <t>2013299</t>
  </si>
  <si>
    <t xml:space="preserve">  其他组织事务支出</t>
  </si>
  <si>
    <t>207</t>
  </si>
  <si>
    <t>文化体育与传媒支出</t>
  </si>
  <si>
    <t>20701</t>
  </si>
  <si>
    <t>文化</t>
  </si>
  <si>
    <t>2070104</t>
  </si>
  <si>
    <t xml:space="preserve">  图书馆</t>
  </si>
  <si>
    <t>2070199</t>
  </si>
  <si>
    <t xml:space="preserve">  其他文化支出</t>
  </si>
  <si>
    <t>20799</t>
  </si>
  <si>
    <t>其他文化体育与传媒支出</t>
  </si>
  <si>
    <t>2079999</t>
  </si>
  <si>
    <t xml:space="preserve">  其他文化体育与传媒支出</t>
  </si>
  <si>
    <t>208</t>
  </si>
  <si>
    <t>社会保障和就业支出</t>
  </si>
  <si>
    <t>20801</t>
  </si>
  <si>
    <t>人力资源和社会保障管理事务</t>
  </si>
  <si>
    <t>2080109</t>
  </si>
  <si>
    <t xml:space="preserve">  社会保险经办机构</t>
  </si>
  <si>
    <t>20802</t>
  </si>
  <si>
    <t>民政管理事务</t>
  </si>
  <si>
    <t>2080205</t>
  </si>
  <si>
    <t xml:space="preserve">  老龄事务</t>
  </si>
  <si>
    <t>2080208</t>
  </si>
  <si>
    <t xml:space="preserve">  基层政权和社区建设</t>
  </si>
  <si>
    <t>2080299</t>
  </si>
  <si>
    <t xml:space="preserve">  其他民政管理事务支出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</si>
  <si>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</si>
  <si>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</si>
  <si>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</si>
  <si>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</si>
  <si>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</si>
  <si>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</si>
  <si>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20807</t>
  </si>
  <si>
    <t>就业补助</t>
  </si>
  <si>
    <t>2080705</t>
  </si>
  <si>
    <t xml:space="preserve">  公益性岗位补贴</t>
  </si>
  <si>
    <t>20810</t>
  </si>
  <si>
    <t>社会福利</t>
  </si>
  <si>
    <t>2081002</t>
  </si>
  <si>
    <t xml:space="preserve">  老年福利</t>
  </si>
  <si>
    <t>2081099</t>
  </si>
  <si>
    <t xml:space="preserve">  其他社会福利支出</t>
  </si>
  <si>
    <t>20819</t>
  </si>
  <si>
    <t>最低生活保障</t>
  </si>
  <si>
    <t>2081902</t>
  </si>
  <si>
    <t xml:space="preserve">  农村最低生活保障金支出</t>
  </si>
  <si>
    <t>210</t>
  </si>
  <si>
    <t>医疗卫生与计划生育支出</t>
  </si>
  <si>
    <t>21005</t>
  </si>
  <si>
    <t>医疗保障</t>
  </si>
  <si>
    <t>2100506</t>
  </si>
  <si>
    <t xml:space="preserve">  新型农村合作医疗</t>
  </si>
  <si>
    <t>21007</t>
  </si>
  <si>
    <t>计划生育事务</t>
  </si>
  <si>
    <t>2100799</t>
  </si>
  <si>
    <t xml:space="preserve">  其他计划生育事务支出</t>
  </si>
  <si>
    <t>21010</t>
  </si>
  <si>
    <t>食品和药品监督管理事务</t>
  </si>
  <si>
    <t>2101099</t>
  </si>
  <si>
    <t xml:space="preserve">  其他食品和药品监督管理事务支出</t>
  </si>
  <si>
    <t>211</t>
  </si>
  <si>
    <t>节能环保支出</t>
  </si>
  <si>
    <t>21103</t>
  </si>
  <si>
    <t>污染防治</t>
  </si>
  <si>
    <t>2110301</t>
  </si>
  <si>
    <t xml:space="preserve">  大气</t>
  </si>
  <si>
    <t>21106</t>
  </si>
  <si>
    <t>退耕还林</t>
  </si>
  <si>
    <t>2110602</t>
  </si>
  <si>
    <t xml:space="preserve">  退耕现金</t>
  </si>
  <si>
    <t>21110</t>
  </si>
  <si>
    <t>能源节约利用</t>
  </si>
  <si>
    <t>2111001</t>
  </si>
  <si>
    <t xml:space="preserve">  能源节约利用</t>
  </si>
  <si>
    <t>212</t>
  </si>
  <si>
    <t>城乡社区支出</t>
  </si>
  <si>
    <t>21202</t>
  </si>
  <si>
    <t>城乡社区规划与管理</t>
  </si>
  <si>
    <t>2120201</t>
  </si>
  <si>
    <t xml:space="preserve">  城乡社区规划与管理</t>
  </si>
  <si>
    <t>21203</t>
  </si>
  <si>
    <t>城乡社区公共设施</t>
  </si>
  <si>
    <t>2120399</t>
  </si>
  <si>
    <t xml:space="preserve">  其他城乡社区公共设施支出</t>
  </si>
  <si>
    <t>21205</t>
  </si>
  <si>
    <t>城乡社区环境卫生</t>
  </si>
  <si>
    <t>2120501</t>
  </si>
  <si>
    <t xml:space="preserve">  城乡社区环境卫生</t>
  </si>
  <si>
    <t>21208</t>
  </si>
  <si>
    <t>国有土地使用权出让收入及对应专项债务收入安排的支出</t>
  </si>
  <si>
    <t>2120801</t>
  </si>
  <si>
    <t xml:space="preserve">  征地和拆迁补偿支出</t>
  </si>
  <si>
    <t>21213</t>
  </si>
  <si>
    <t>城市基础设施配套费及对应专项债务收入安排的支出</t>
  </si>
  <si>
    <t>2121301</t>
  </si>
  <si>
    <t xml:space="preserve">  城市公共设施</t>
  </si>
  <si>
    <t>21299</t>
  </si>
  <si>
    <t>其他城乡社区支出</t>
  </si>
  <si>
    <t>2129999</t>
  </si>
  <si>
    <t xml:space="preserve">  其他城乡社区支出</t>
  </si>
  <si>
    <t>213</t>
  </si>
  <si>
    <t>农林水支出</t>
  </si>
  <si>
    <t>21301</t>
  </si>
  <si>
    <t>农业</t>
  </si>
  <si>
    <t>2130121</t>
  </si>
  <si>
    <t xml:space="preserve">  农业结构调整补贴</t>
  </si>
  <si>
    <t>2130142</t>
  </si>
  <si>
    <t xml:space="preserve">  农村道路建设</t>
  </si>
  <si>
    <t>2130199</t>
  </si>
  <si>
    <t xml:space="preserve">  其他农业支出</t>
  </si>
  <si>
    <t>21302</t>
  </si>
  <si>
    <t>林业</t>
  </si>
  <si>
    <t>2130205</t>
  </si>
  <si>
    <t xml:space="preserve">  森林培育</t>
  </si>
  <si>
    <t>2130207</t>
  </si>
  <si>
    <t xml:space="preserve">  森林资源管理</t>
  </si>
  <si>
    <t>2130209</t>
  </si>
  <si>
    <t xml:space="preserve">  森林生态效益补偿</t>
  </si>
  <si>
    <t>2130299</t>
  </si>
  <si>
    <t xml:space="preserve">  其他林业支出</t>
  </si>
  <si>
    <t>21303</t>
  </si>
  <si>
    <t>水利</t>
  </si>
  <si>
    <t>2130321</t>
  </si>
  <si>
    <t xml:space="preserve">  大中型水库移民后期扶持专项支出</t>
  </si>
  <si>
    <t>2130331</t>
  </si>
  <si>
    <t xml:space="preserve">  水资源费安排的支出</t>
  </si>
  <si>
    <t>2130334</t>
  </si>
  <si>
    <t xml:space="preserve">  水利建设移民支出</t>
  </si>
  <si>
    <t>21306</t>
  </si>
  <si>
    <t>农业综合开发</t>
  </si>
  <si>
    <t>2130602</t>
  </si>
  <si>
    <t xml:space="preserve">  土地治理</t>
  </si>
  <si>
    <t>2130603</t>
  </si>
  <si>
    <t xml:space="preserve">  产业化经营</t>
  </si>
  <si>
    <t>21307</t>
  </si>
  <si>
    <t>农村综合改革</t>
  </si>
  <si>
    <t>2130701</t>
  </si>
  <si>
    <t xml:space="preserve">  对村级一事一议的补助</t>
  </si>
  <si>
    <t>2130705</t>
  </si>
  <si>
    <t xml:space="preserve">  对村民委员会和村党支部的补助</t>
  </si>
  <si>
    <t>2130799</t>
  </si>
  <si>
    <t xml:space="preserve">  其他农村综合改革支出</t>
  </si>
  <si>
    <t>21399</t>
  </si>
  <si>
    <t>其他农林水支出</t>
  </si>
  <si>
    <t>2139999</t>
  </si>
  <si>
    <t xml:space="preserve">  其他农林水支出</t>
  </si>
  <si>
    <t>214</t>
  </si>
  <si>
    <t>交通运输支出</t>
  </si>
  <si>
    <t>21401</t>
  </si>
  <si>
    <t>公路水路运输</t>
  </si>
  <si>
    <t>2140106</t>
  </si>
  <si>
    <t xml:space="preserve">  公路养护</t>
  </si>
  <si>
    <t>215</t>
  </si>
  <si>
    <t>资源勘探信息等支出</t>
  </si>
  <si>
    <t>21506</t>
  </si>
  <si>
    <t>安全生产监管</t>
  </si>
  <si>
    <t>2150699</t>
  </si>
  <si>
    <t xml:space="preserve">  其他安全生产监管支出</t>
  </si>
  <si>
    <t>216</t>
  </si>
  <si>
    <t>商业服务业等支出</t>
  </si>
  <si>
    <t>21605</t>
  </si>
  <si>
    <t>旅游业管理与服务支出</t>
  </si>
  <si>
    <t>2160599</t>
  </si>
  <si>
    <t xml:space="preserve">  其他旅游业管理与服务支出</t>
  </si>
  <si>
    <t>229</t>
  </si>
  <si>
    <t>其他支出</t>
  </si>
  <si>
    <t>22999</t>
  </si>
  <si>
    <t>2299901</t>
  </si>
  <si>
    <t xml:space="preserve">  其他支出</t>
  </si>
  <si>
    <t>项</t>
  </si>
  <si>
    <t>03</t>
  </si>
  <si>
    <t>01</t>
  </si>
  <si>
    <t>50</t>
  </si>
  <si>
    <t>05</t>
  </si>
  <si>
    <t>04</t>
  </si>
  <si>
    <t>99</t>
  </si>
  <si>
    <t>09</t>
  </si>
  <si>
    <t>02</t>
  </si>
  <si>
    <t>08</t>
  </si>
  <si>
    <t>07</t>
  </si>
  <si>
    <t>10</t>
  </si>
  <si>
    <t>19</t>
  </si>
  <si>
    <t>06</t>
  </si>
  <si>
    <t>13</t>
  </si>
  <si>
    <t>21</t>
  </si>
  <si>
    <t>42</t>
  </si>
  <si>
    <t>31</t>
  </si>
  <si>
    <t>34</t>
  </si>
  <si>
    <t>政府办公厅（室）及相关机构事务</t>
  </si>
  <si>
    <t>11</t>
  </si>
  <si>
    <t>32</t>
  </si>
  <si>
    <t>单位名称： 门头沟区妙峰山镇人民政府                                                                                                          单位：万元</t>
  </si>
  <si>
    <t xml:space="preserve">单位名称：门头沟区妙峰山镇人民政府    </t>
  </si>
  <si>
    <r>
      <t xml:space="preserve">     </t>
    </r>
    <r>
      <rPr>
        <sz val="10"/>
        <rFont val="宋体"/>
        <family val="0"/>
      </rPr>
      <t>单位名称</t>
    </r>
    <r>
      <rPr>
        <sz val="10"/>
        <rFont val="Times New Roman"/>
        <family val="1"/>
      </rPr>
      <t>;</t>
    </r>
    <r>
      <rPr>
        <sz val="10"/>
        <rFont val="宋体"/>
        <family val="0"/>
      </rPr>
      <t>门头沟区妙峰山镇人民政府</t>
    </r>
    <r>
      <rPr>
        <sz val="10"/>
        <rFont val="Times New Roman"/>
        <family val="1"/>
      </rPr>
      <t xml:space="preserve">                                                                                                            </t>
    </r>
    <r>
      <rPr>
        <sz val="10"/>
        <rFont val="宋体"/>
        <family val="0"/>
      </rPr>
      <t>单位：万元</t>
    </r>
  </si>
  <si>
    <t xml:space="preserve">单位名称：门头沟区妙峰山镇人民政府  </t>
  </si>
  <si>
    <t>29</t>
  </si>
  <si>
    <r>
      <t>2</t>
    </r>
    <r>
      <rPr>
        <sz val="9"/>
        <rFont val="宋体"/>
        <family val="0"/>
      </rPr>
      <t>12</t>
    </r>
  </si>
  <si>
    <r>
      <t>0</t>
    </r>
    <r>
      <rPr>
        <sz val="9"/>
        <rFont val="宋体"/>
        <family val="0"/>
      </rPr>
      <t>8</t>
    </r>
  </si>
  <si>
    <r>
      <t>0</t>
    </r>
    <r>
      <rPr>
        <sz val="9"/>
        <rFont val="宋体"/>
        <family val="0"/>
      </rPr>
      <t>1</t>
    </r>
  </si>
  <si>
    <r>
      <t>1</t>
    </r>
    <r>
      <rPr>
        <sz val="9"/>
        <rFont val="宋体"/>
        <family val="0"/>
      </rPr>
      <t>3</t>
    </r>
  </si>
  <si>
    <r>
      <t>1</t>
    </r>
    <r>
      <rPr>
        <sz val="9"/>
        <rFont val="宋体"/>
        <family val="0"/>
      </rPr>
      <t>3</t>
    </r>
  </si>
  <si>
    <t xml:space="preserve">单位名称：门头沟区妙峰山镇人民政府 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</si>
</sst>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  <numFmt numFmtId="182" formatCode="#,##0.000000_ "/>
  </numFmts>
  <fonts count="27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9"/>
      </left>
      <right>
        <color indexed="63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medium">
        <color indexed="9"/>
      </right>
      <top style="medium">
        <color indexed="9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5" applyNumberFormat="0" applyAlignment="0" applyProtection="0"/>
    <xf numFmtId="0" fontId="19" fillId="14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3" fillId="10" borderId="0" applyNumberFormat="0" applyBorder="0" applyAlignment="0" applyProtection="0"/>
    <xf numFmtId="0" fontId="24" fillId="4" borderId="8" applyNumberFormat="0" applyAlignment="0" applyProtection="0"/>
    <xf numFmtId="0" fontId="25" fillId="3" borderId="5" applyNumberFormat="0" applyAlignment="0" applyProtection="0"/>
    <xf numFmtId="0" fontId="0" fillId="5" borderId="9" applyNumberFormat="0" applyFont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Border="1" applyAlignment="1">
      <alignment horizontal="left" vertical="center" shrinkToFit="1"/>
    </xf>
    <xf numFmtId="0" fontId="26" fillId="0" borderId="10" xfId="0" applyFont="1" applyFill="1" applyBorder="1" applyAlignment="1">
      <alignment horizontal="center" vertical="center"/>
    </xf>
    <xf numFmtId="0" fontId="3" fillId="18" borderId="16" xfId="0" applyFill="1" applyBorder="1" applyAlignment="1">
      <alignment horizontal="center" vertical="center" wrapText="1" shrinkToFit="1"/>
    </xf>
    <xf numFmtId="0" fontId="3" fillId="18" borderId="16" xfId="0" applyFill="1" applyBorder="1" applyAlignment="1">
      <alignment horizontal="center" vertical="center" shrinkToFit="1"/>
    </xf>
    <xf numFmtId="0" fontId="3" fillId="18" borderId="17" xfId="0" applyFill="1" applyBorder="1" applyAlignment="1">
      <alignment horizontal="center" vertical="center" wrapText="1" shrinkToFit="1"/>
    </xf>
    <xf numFmtId="4" fontId="3" fillId="0" borderId="16" xfId="0" applyBorder="1" applyAlignment="1">
      <alignment horizontal="right" vertical="center" shrinkToFit="1"/>
    </xf>
    <xf numFmtId="4" fontId="3" fillId="0" borderId="17" xfId="0" applyBorder="1" applyAlignment="1">
      <alignment horizontal="right" vertical="center" shrinkToFit="1"/>
    </xf>
    <xf numFmtId="0" fontId="3" fillId="0" borderId="16" xfId="0" applyBorder="1" applyAlignment="1">
      <alignment horizontal="left" vertical="center" shrinkToFit="1"/>
    </xf>
    <xf numFmtId="4" fontId="3" fillId="0" borderId="15" xfId="0" applyBorder="1" applyAlignment="1">
      <alignment horizontal="right" vertical="center" shrinkToFit="1"/>
    </xf>
    <xf numFmtId="4" fontId="3" fillId="0" borderId="18" xfId="0" applyBorder="1" applyAlignment="1">
      <alignment horizontal="right" vertical="center" shrinkToFit="1"/>
    </xf>
    <xf numFmtId="4" fontId="3" fillId="19" borderId="16" xfId="0" applyFill="1" applyBorder="1" applyAlignment="1">
      <alignment horizontal="right" vertical="center" shrinkToFit="1"/>
    </xf>
    <xf numFmtId="4" fontId="3" fillId="15" borderId="16" xfId="0" applyFill="1" applyBorder="1" applyAlignment="1">
      <alignment horizontal="right" vertical="center" shrinkToFit="1"/>
    </xf>
    <xf numFmtId="176" fontId="3" fillId="0" borderId="16" xfId="0" applyNumberFormat="1" applyBorder="1" applyAlignment="1">
      <alignment horizontal="right" vertical="center" shrinkToFi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181" fontId="1" fillId="0" borderId="10" xfId="0" applyNumberFormat="1" applyFont="1" applyBorder="1" applyAlignment="1">
      <alignment horizontal="right"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shrinkToFit="1"/>
    </xf>
    <xf numFmtId="4" fontId="4" fillId="0" borderId="16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4" fontId="4" fillId="0" borderId="16" xfId="0" applyFont="1" applyFill="1" applyBorder="1" applyAlignment="1">
      <alignment horizontal="center" vertical="center" shrinkToFit="1"/>
    </xf>
    <xf numFmtId="4" fontId="4" fillId="0" borderId="16" xfId="0" applyFont="1" applyFill="1" applyBorder="1" applyAlignment="1">
      <alignment horizontal="center" vertical="center" shrinkToFit="1"/>
    </xf>
    <xf numFmtId="4" fontId="4" fillId="0" borderId="16" xfId="0" applyFont="1" applyFill="1" applyBorder="1" applyAlignment="1">
      <alignment horizontal="center" vertical="center" shrinkToFit="1"/>
    </xf>
    <xf numFmtId="4" fontId="4" fillId="0" borderId="16" xfId="0" applyFont="1" applyFill="1" applyBorder="1" applyAlignment="1">
      <alignment horizontal="center" vertical="center" shrinkToFit="1"/>
    </xf>
    <xf numFmtId="4" fontId="4" fillId="0" borderId="16" xfId="0" applyFont="1" applyFill="1" applyBorder="1" applyAlignment="1">
      <alignment horizontal="center" vertical="center" shrinkToFit="1"/>
    </xf>
    <xf numFmtId="4" fontId="4" fillId="0" borderId="16" xfId="0" applyFont="1" applyFill="1" applyBorder="1" applyAlignment="1">
      <alignment horizontal="center" vertical="center" shrinkToFit="1"/>
    </xf>
    <xf numFmtId="4" fontId="4" fillId="0" borderId="16" xfId="0" applyFont="1" applyFill="1" applyBorder="1" applyAlignment="1">
      <alignment horizontal="center" vertical="center" shrinkToFit="1"/>
    </xf>
    <xf numFmtId="4" fontId="4" fillId="0" borderId="16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4" fontId="4" fillId="0" borderId="16" xfId="0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" fontId="3" fillId="0" borderId="32" xfId="0" applyFont="1" applyFill="1" applyBorder="1" applyAlignment="1">
      <alignment horizontal="center" vertical="center" shrinkToFit="1"/>
    </xf>
    <xf numFmtId="4" fontId="3" fillId="0" borderId="33" xfId="0" applyFont="1" applyFill="1" applyBorder="1" applyAlignment="1">
      <alignment horizontal="center" vertical="center" shrinkToFit="1"/>
    </xf>
    <xf numFmtId="4" fontId="3" fillId="0" borderId="20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37" xfId="0" applyBorder="1" applyAlignment="1">
      <alignment horizontal="left" vertical="center" shrinkToFit="1"/>
    </xf>
    <xf numFmtId="0" fontId="3" fillId="0" borderId="16" xfId="0" applyBorder="1" applyAlignment="1">
      <alignment horizontal="left" vertical="center" shrinkToFit="1"/>
    </xf>
    <xf numFmtId="0" fontId="3" fillId="18" borderId="37" xfId="0" applyFill="1" applyBorder="1" applyAlignment="1">
      <alignment horizontal="center" vertical="center" wrapText="1" shrinkToFit="1"/>
    </xf>
    <xf numFmtId="0" fontId="3" fillId="18" borderId="16" xfId="0" applyFill="1" applyBorder="1" applyAlignment="1">
      <alignment horizontal="center" vertical="center" wrapText="1" shrinkToFit="1"/>
    </xf>
    <xf numFmtId="0" fontId="3" fillId="18" borderId="16" xfId="0" applyFill="1" applyBorder="1" applyAlignment="1">
      <alignment horizontal="center" vertical="center" shrinkToFit="1"/>
    </xf>
    <xf numFmtId="0" fontId="3" fillId="18" borderId="37" xfId="0" applyFill="1" applyBorder="1" applyAlignment="1">
      <alignment horizontal="center" vertical="center" shrinkToFit="1"/>
    </xf>
    <xf numFmtId="0" fontId="3" fillId="18" borderId="16" xfId="0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18" borderId="41" xfId="0" applyFill="1" applyBorder="1" applyAlignment="1">
      <alignment horizontal="center" vertical="center" wrapText="1" shrinkToFit="1"/>
    </xf>
    <xf numFmtId="0" fontId="3" fillId="18" borderId="42" xfId="0" applyFill="1" applyBorder="1" applyAlignment="1">
      <alignment horizontal="center" vertical="center" wrapText="1" shrinkToFit="1"/>
    </xf>
    <xf numFmtId="0" fontId="3" fillId="18" borderId="17" xfId="0" applyFill="1" applyBorder="1" applyAlignment="1">
      <alignment horizontal="center" vertical="center" wrapText="1" shrinkToFit="1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3" fillId="18" borderId="45" xfId="0" applyFill="1" applyBorder="1" applyAlignment="1">
      <alignment horizontal="center" vertical="center" shrinkToFit="1"/>
    </xf>
    <xf numFmtId="0" fontId="3" fillId="18" borderId="41" xfId="0" applyFill="1" applyBorder="1" applyAlignment="1">
      <alignment horizontal="center" vertical="center" shrinkToFit="1"/>
    </xf>
    <xf numFmtId="0" fontId="3" fillId="0" borderId="46" xfId="0" applyBorder="1" applyAlignment="1">
      <alignment horizontal="left" vertical="center" shrinkToFit="1"/>
    </xf>
    <xf numFmtId="0" fontId="3" fillId="0" borderId="15" xfId="0" applyBorder="1" applyAlignment="1">
      <alignment horizontal="left" vertical="center" shrinkToFit="1"/>
    </xf>
    <xf numFmtId="0" fontId="26" fillId="0" borderId="10" xfId="0" applyFont="1" applyFill="1" applyBorder="1" applyAlignment="1">
      <alignment horizontal="center" vertical="center"/>
    </xf>
    <xf numFmtId="181" fontId="26" fillId="0" borderId="35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4" fontId="3" fillId="0" borderId="47" xfId="0" applyFont="1" applyFill="1" applyBorder="1" applyAlignment="1">
      <alignment horizontal="center" vertical="center" shrinkToFi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3" fillId="0" borderId="47" xfId="0" applyFill="1" applyBorder="1" applyAlignment="1">
      <alignment horizontal="center" vertical="center" shrinkToFit="1"/>
    </xf>
    <xf numFmtId="4" fontId="3" fillId="0" borderId="32" xfId="0" applyFill="1" applyBorder="1" applyAlignment="1">
      <alignment horizontal="center" vertical="center" shrinkToFit="1"/>
    </xf>
    <xf numFmtId="181" fontId="1" fillId="0" borderId="35" xfId="0" applyNumberFormat="1" applyFont="1" applyFill="1" applyBorder="1" applyAlignment="1">
      <alignment horizontal="center" vertical="center"/>
    </xf>
    <xf numFmtId="4" fontId="3" fillId="0" borderId="50" xfId="0" applyFont="1" applyFill="1" applyBorder="1" applyAlignment="1">
      <alignment horizontal="center" vertical="center" shrinkToFit="1"/>
    </xf>
    <xf numFmtId="4" fontId="3" fillId="0" borderId="51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/>
    </xf>
    <xf numFmtId="4" fontId="4" fillId="0" borderId="47" xfId="0" applyFont="1" applyBorder="1" applyAlignment="1">
      <alignment horizontal="center" vertical="center" shrinkToFit="1"/>
    </xf>
    <xf numFmtId="4" fontId="4" fillId="0" borderId="52" xfId="0" applyFont="1" applyBorder="1" applyAlignment="1">
      <alignment horizontal="center" vertical="center" shrinkToFit="1"/>
    </xf>
    <xf numFmtId="4" fontId="4" fillId="0" borderId="3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4" fontId="3" fillId="0" borderId="47" xfId="0" applyBorder="1" applyAlignment="1">
      <alignment horizontal="center" vertical="center" shrinkToFit="1"/>
    </xf>
    <xf numFmtId="4" fontId="3" fillId="0" borderId="52" xfId="0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justify" vertical="center"/>
    </xf>
    <xf numFmtId="0" fontId="1" fillId="0" borderId="44" xfId="0" applyFont="1" applyBorder="1" applyAlignment="1">
      <alignment horizontal="justify" vertical="center"/>
    </xf>
    <xf numFmtId="0" fontId="1" fillId="0" borderId="19" xfId="0" applyFont="1" applyBorder="1" applyAlignment="1">
      <alignment horizontal="justify" vertical="center"/>
    </xf>
    <xf numFmtId="0" fontId="0" fillId="0" borderId="4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3">
      <selection activeCell="E36" sqref="E36"/>
    </sheetView>
  </sheetViews>
  <sheetFormatPr defaultColWidth="9.00390625" defaultRowHeight="14.25"/>
  <cols>
    <col min="1" max="1" width="18.625" style="0" customWidth="1"/>
    <col min="2" max="2" width="12.875" style="0" customWidth="1"/>
    <col min="3" max="3" width="22.25390625" style="0" bestFit="1" customWidth="1"/>
    <col min="4" max="4" width="12.875" style="0" customWidth="1"/>
  </cols>
  <sheetData>
    <row r="1" spans="1:4" ht="18.75">
      <c r="A1" s="95" t="s">
        <v>154</v>
      </c>
      <c r="B1" s="95"/>
      <c r="C1" s="95"/>
      <c r="D1" s="95"/>
    </row>
    <row r="2" spans="1:4" ht="14.25">
      <c r="A2" s="14" t="s">
        <v>155</v>
      </c>
      <c r="B2" s="14"/>
      <c r="C2" s="14"/>
      <c r="D2" s="14" t="s">
        <v>151</v>
      </c>
    </row>
    <row r="3" spans="1:4" ht="14.25">
      <c r="A3" s="98"/>
      <c r="B3" s="98"/>
      <c r="C3" s="99" t="s">
        <v>43</v>
      </c>
      <c r="D3" s="99"/>
    </row>
    <row r="4" spans="1:4" ht="14.25">
      <c r="A4" s="98"/>
      <c r="B4" s="98"/>
      <c r="C4" s="99"/>
      <c r="D4" s="99"/>
    </row>
    <row r="5" spans="1:4" ht="14.25">
      <c r="A5" s="4" t="s">
        <v>1</v>
      </c>
      <c r="B5" s="4" t="s">
        <v>44</v>
      </c>
      <c r="C5" s="4" t="s">
        <v>45</v>
      </c>
      <c r="D5" s="3" t="s">
        <v>44</v>
      </c>
    </row>
    <row r="6" spans="1:4" ht="14.25">
      <c r="A6" s="5" t="s">
        <v>46</v>
      </c>
      <c r="B6" s="64">
        <v>9305.450084</v>
      </c>
      <c r="C6" s="5" t="s">
        <v>12</v>
      </c>
      <c r="D6" s="65">
        <v>1738.952595</v>
      </c>
    </row>
    <row r="7" spans="1:4" ht="14.25">
      <c r="A7" s="5" t="s">
        <v>14</v>
      </c>
      <c r="B7" s="4"/>
      <c r="C7" s="5" t="s">
        <v>13</v>
      </c>
      <c r="D7" s="66"/>
    </row>
    <row r="8" spans="1:4" ht="14.25">
      <c r="A8" s="5" t="s">
        <v>16</v>
      </c>
      <c r="B8" s="4"/>
      <c r="C8" s="5" t="s">
        <v>15</v>
      </c>
      <c r="D8" s="66"/>
    </row>
    <row r="9" spans="1:4" ht="14.25">
      <c r="A9" s="5" t="s">
        <v>18</v>
      </c>
      <c r="B9" s="4"/>
      <c r="C9" s="5" t="s">
        <v>17</v>
      </c>
      <c r="D9" s="66"/>
    </row>
    <row r="10" spans="1:4" ht="14.25">
      <c r="A10" s="5" t="s">
        <v>20</v>
      </c>
      <c r="B10" s="4"/>
      <c r="C10" s="5" t="s">
        <v>19</v>
      </c>
      <c r="D10" s="66"/>
    </row>
    <row r="11" spans="1:4" ht="14.25">
      <c r="A11" s="6" t="s">
        <v>22</v>
      </c>
      <c r="B11" s="4"/>
      <c r="C11" s="5" t="s">
        <v>21</v>
      </c>
      <c r="D11" s="66"/>
    </row>
    <row r="12" spans="1:4" ht="14.25">
      <c r="A12" s="5"/>
      <c r="B12" s="4"/>
      <c r="C12" s="5" t="s">
        <v>23</v>
      </c>
      <c r="D12" s="67">
        <v>167.304227</v>
      </c>
    </row>
    <row r="13" spans="1:4" ht="14.25">
      <c r="A13" s="5"/>
      <c r="B13" s="4"/>
      <c r="C13" s="5" t="s">
        <v>24</v>
      </c>
      <c r="D13" s="68">
        <v>685.93789</v>
      </c>
    </row>
    <row r="14" spans="1:4" ht="14.25">
      <c r="A14" s="5"/>
      <c r="B14" s="4"/>
      <c r="C14" s="5" t="s">
        <v>25</v>
      </c>
      <c r="D14" s="69">
        <v>32.7234</v>
      </c>
    </row>
    <row r="15" spans="1:4" ht="14.25">
      <c r="A15" s="5"/>
      <c r="B15" s="4"/>
      <c r="C15" s="5" t="s">
        <v>26</v>
      </c>
      <c r="D15" s="70">
        <v>58.1374</v>
      </c>
    </row>
    <row r="16" spans="1:4" ht="14.25">
      <c r="A16" s="5"/>
      <c r="B16" s="4"/>
      <c r="C16" s="5" t="s">
        <v>27</v>
      </c>
      <c r="D16" s="71">
        <v>749.2779</v>
      </c>
    </row>
    <row r="17" spans="1:4" ht="14.25">
      <c r="A17" s="5"/>
      <c r="B17" s="4"/>
      <c r="C17" s="5" t="s">
        <v>28</v>
      </c>
      <c r="D17" s="72">
        <v>3117.519007</v>
      </c>
    </row>
    <row r="18" spans="1:13" ht="14.25">
      <c r="A18" s="5"/>
      <c r="B18" s="4"/>
      <c r="C18" s="5" t="s">
        <v>29</v>
      </c>
      <c r="D18" s="73">
        <v>10.2188</v>
      </c>
      <c r="M18" t="s">
        <v>149</v>
      </c>
    </row>
    <row r="19" spans="1:4" ht="14.25">
      <c r="A19" s="5"/>
      <c r="B19" s="4"/>
      <c r="C19" s="5" t="s">
        <v>47</v>
      </c>
      <c r="D19" s="66"/>
    </row>
    <row r="20" spans="1:4" ht="14.25">
      <c r="A20" s="5"/>
      <c r="B20" s="4"/>
      <c r="C20" s="5" t="s">
        <v>30</v>
      </c>
      <c r="D20" s="74">
        <v>29.004472</v>
      </c>
    </row>
    <row r="21" spans="1:4" ht="14.25">
      <c r="A21" s="5"/>
      <c r="B21" s="4"/>
      <c r="C21" s="5" t="s">
        <v>31</v>
      </c>
      <c r="D21" s="66"/>
    </row>
    <row r="22" spans="1:4" ht="14.25">
      <c r="A22" s="5"/>
      <c r="B22" s="4"/>
      <c r="C22" s="5" t="s">
        <v>32</v>
      </c>
      <c r="D22" s="66"/>
    </row>
    <row r="23" spans="1:4" ht="14.25">
      <c r="A23" s="5"/>
      <c r="B23" s="4"/>
      <c r="C23" s="5" t="s">
        <v>33</v>
      </c>
      <c r="D23" s="75"/>
    </row>
    <row r="24" spans="1:4" ht="14.25">
      <c r="A24" s="5"/>
      <c r="B24" s="4"/>
      <c r="C24" s="5" t="s">
        <v>34</v>
      </c>
      <c r="D24" s="75"/>
    </row>
    <row r="25" spans="1:4" ht="14.25">
      <c r="A25" s="5"/>
      <c r="B25" s="4"/>
      <c r="C25" s="5" t="s">
        <v>35</v>
      </c>
      <c r="D25" s="75"/>
    </row>
    <row r="26" spans="1:4" ht="14.25">
      <c r="A26" s="5"/>
      <c r="B26" s="4"/>
      <c r="C26" s="5" t="s">
        <v>48</v>
      </c>
      <c r="D26" s="76">
        <v>34.891956</v>
      </c>
    </row>
    <row r="27" spans="1:4" ht="14.25">
      <c r="A27" s="5"/>
      <c r="B27" s="4"/>
      <c r="C27" s="5" t="s">
        <v>49</v>
      </c>
      <c r="D27" s="75"/>
    </row>
    <row r="28" spans="1:4" ht="14.25">
      <c r="A28" s="5"/>
      <c r="B28" s="4"/>
      <c r="C28" s="5" t="s">
        <v>50</v>
      </c>
      <c r="D28" s="75"/>
    </row>
    <row r="29" spans="1:4" ht="14.25">
      <c r="A29" s="4" t="s">
        <v>11</v>
      </c>
      <c r="B29" s="4">
        <v>9305.45</v>
      </c>
      <c r="C29" s="4" t="s">
        <v>51</v>
      </c>
      <c r="D29" s="77">
        <f>D32-D31</f>
        <v>6623.967563</v>
      </c>
    </row>
    <row r="30" spans="1:4" ht="14.25">
      <c r="A30" s="5" t="s">
        <v>52</v>
      </c>
      <c r="B30" s="5"/>
      <c r="C30" s="5" t="s">
        <v>53</v>
      </c>
      <c r="D30" s="6"/>
    </row>
    <row r="31" spans="1:4" ht="14.25">
      <c r="A31" s="5" t="s">
        <v>54</v>
      </c>
      <c r="B31" s="5"/>
      <c r="C31" s="5" t="s">
        <v>55</v>
      </c>
      <c r="D31" s="77">
        <v>2681.482437</v>
      </c>
    </row>
    <row r="32" spans="1:4" ht="14.25">
      <c r="A32" s="4" t="s">
        <v>36</v>
      </c>
      <c r="B32" s="3">
        <v>9305.45</v>
      </c>
      <c r="C32" s="4" t="s">
        <v>36</v>
      </c>
      <c r="D32" s="3">
        <v>9305.45</v>
      </c>
    </row>
    <row r="33" s="2" customFormat="1" ht="14.25"/>
    <row r="34" spans="1:2" s="2" customFormat="1" ht="14.25">
      <c r="A34" s="96" t="s">
        <v>56</v>
      </c>
      <c r="B34" s="97"/>
    </row>
    <row r="35" ht="15" customHeight="1">
      <c r="A35" s="13"/>
    </row>
    <row r="37" ht="14.25">
      <c r="B37" s="1"/>
    </row>
  </sheetData>
  <sheetProtection/>
  <mergeCells count="5">
    <mergeCell ref="A1:D1"/>
    <mergeCell ref="A34:B34"/>
    <mergeCell ref="A3:A4"/>
    <mergeCell ref="B3:B4"/>
    <mergeCell ref="C3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workbookViewId="0" topLeftCell="A1">
      <selection activeCell="C7" sqref="C7:C8"/>
    </sheetView>
  </sheetViews>
  <sheetFormatPr defaultColWidth="9.00390625" defaultRowHeight="14.25"/>
  <cols>
    <col min="1" max="1" width="6.625" style="0" customWidth="1"/>
    <col min="2" max="2" width="7.125" style="0" customWidth="1"/>
    <col min="3" max="3" width="6.50390625" style="0" customWidth="1"/>
    <col min="4" max="4" width="29.375" style="0" customWidth="1"/>
    <col min="5" max="5" width="19.875" style="0" customWidth="1"/>
    <col min="6" max="6" width="18.75390625" style="0" customWidth="1"/>
    <col min="7" max="11" width="10.50390625" style="0" customWidth="1"/>
  </cols>
  <sheetData>
    <row r="1" spans="1:12" ht="19.5" thickBot="1">
      <c r="A1" s="107" t="s">
        <v>57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9"/>
    </row>
    <row r="2" spans="1:12" ht="15" thickBot="1">
      <c r="A2" s="113" t="s">
        <v>383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9"/>
    </row>
    <row r="3" spans="1:12" ht="14.25" customHeight="1">
      <c r="A3" s="116" t="s">
        <v>1</v>
      </c>
      <c r="B3" s="117" t="s">
        <v>156</v>
      </c>
      <c r="C3" s="117" t="s">
        <v>156</v>
      </c>
      <c r="D3" s="117" t="s">
        <v>156</v>
      </c>
      <c r="E3" s="110" t="s">
        <v>11</v>
      </c>
      <c r="F3" s="110" t="s">
        <v>58</v>
      </c>
      <c r="G3" s="110" t="s">
        <v>68</v>
      </c>
      <c r="H3" s="110" t="s">
        <v>69</v>
      </c>
      <c r="I3" s="110" t="s">
        <v>70</v>
      </c>
      <c r="J3" s="110" t="s">
        <v>71</v>
      </c>
      <c r="K3" s="111" t="s">
        <v>72</v>
      </c>
      <c r="L3" s="9"/>
    </row>
    <row r="4" spans="1:12" ht="15" customHeight="1">
      <c r="A4" s="102" t="s">
        <v>2</v>
      </c>
      <c r="B4" s="103" t="s">
        <v>156</v>
      </c>
      <c r="C4" s="103" t="s">
        <v>156</v>
      </c>
      <c r="D4" s="104" t="s">
        <v>3</v>
      </c>
      <c r="E4" s="103" t="s">
        <v>156</v>
      </c>
      <c r="F4" s="103" t="s">
        <v>156</v>
      </c>
      <c r="G4" s="103" t="s">
        <v>156</v>
      </c>
      <c r="H4" s="103" t="s">
        <v>156</v>
      </c>
      <c r="I4" s="103" t="s">
        <v>156</v>
      </c>
      <c r="J4" s="103" t="s">
        <v>156</v>
      </c>
      <c r="K4" s="112" t="s">
        <v>87</v>
      </c>
      <c r="L4" s="9"/>
    </row>
    <row r="5" spans="1:12" ht="14.25" customHeight="1">
      <c r="A5" s="102" t="s">
        <v>156</v>
      </c>
      <c r="B5" s="103" t="s">
        <v>156</v>
      </c>
      <c r="C5" s="103" t="s">
        <v>156</v>
      </c>
      <c r="D5" s="104" t="s">
        <v>156</v>
      </c>
      <c r="E5" s="103" t="s">
        <v>156</v>
      </c>
      <c r="F5" s="103" t="s">
        <v>156</v>
      </c>
      <c r="G5" s="103" t="s">
        <v>156</v>
      </c>
      <c r="H5" s="103" t="s">
        <v>156</v>
      </c>
      <c r="I5" s="103" t="s">
        <v>156</v>
      </c>
      <c r="J5" s="103" t="s">
        <v>156</v>
      </c>
      <c r="K5" s="112" t="s">
        <v>156</v>
      </c>
      <c r="L5" s="9"/>
    </row>
    <row r="6" spans="1:12" ht="14.25">
      <c r="A6" s="102" t="s">
        <v>156</v>
      </c>
      <c r="B6" s="103" t="s">
        <v>156</v>
      </c>
      <c r="C6" s="103" t="s">
        <v>156</v>
      </c>
      <c r="D6" s="104" t="s">
        <v>156</v>
      </c>
      <c r="E6" s="103" t="s">
        <v>156</v>
      </c>
      <c r="F6" s="103" t="s">
        <v>156</v>
      </c>
      <c r="G6" s="103" t="s">
        <v>156</v>
      </c>
      <c r="H6" s="103" t="s">
        <v>156</v>
      </c>
      <c r="I6" s="103" t="s">
        <v>156</v>
      </c>
      <c r="J6" s="103" t="s">
        <v>156</v>
      </c>
      <c r="K6" s="112" t="s">
        <v>156</v>
      </c>
      <c r="L6" s="9"/>
    </row>
    <row r="7" spans="1:12" ht="14.25">
      <c r="A7" s="105" t="s">
        <v>7</v>
      </c>
      <c r="B7" s="104" t="s">
        <v>8</v>
      </c>
      <c r="C7" s="106" t="s">
        <v>361</v>
      </c>
      <c r="D7" s="19" t="s">
        <v>10</v>
      </c>
      <c r="E7" s="18" t="s">
        <v>157</v>
      </c>
      <c r="F7" s="18" t="s">
        <v>158</v>
      </c>
      <c r="G7" s="18" t="s">
        <v>159</v>
      </c>
      <c r="H7" s="18" t="s">
        <v>160</v>
      </c>
      <c r="I7" s="18" t="s">
        <v>161</v>
      </c>
      <c r="J7" s="18" t="s">
        <v>162</v>
      </c>
      <c r="K7" s="20" t="s">
        <v>163</v>
      </c>
      <c r="L7" s="9"/>
    </row>
    <row r="8" spans="1:12" ht="14.25">
      <c r="A8" s="105" t="s">
        <v>156</v>
      </c>
      <c r="B8" s="104" t="s">
        <v>156</v>
      </c>
      <c r="C8" s="104" t="s">
        <v>156</v>
      </c>
      <c r="D8" s="19" t="s">
        <v>4</v>
      </c>
      <c r="E8" s="21">
        <f>E9+E24+E30+E47+E54+E61+E74+E97+E100+E103+E106</f>
        <v>9305.450084</v>
      </c>
      <c r="F8" s="21">
        <f>F9+F24+F30+F47+F54+F61+F74+F97+F100+F103+F106</f>
        <v>9305.450084</v>
      </c>
      <c r="G8" s="21">
        <v>0</v>
      </c>
      <c r="H8" s="21">
        <v>0</v>
      </c>
      <c r="I8" s="21">
        <v>0</v>
      </c>
      <c r="J8" s="21">
        <v>0</v>
      </c>
      <c r="K8" s="22">
        <v>0</v>
      </c>
      <c r="L8" s="9"/>
    </row>
    <row r="9" spans="1:12" ht="14.25">
      <c r="A9" s="100" t="s">
        <v>164</v>
      </c>
      <c r="B9" s="101" t="s">
        <v>156</v>
      </c>
      <c r="C9" s="101" t="s">
        <v>156</v>
      </c>
      <c r="D9" s="23" t="s">
        <v>165</v>
      </c>
      <c r="E9" s="27">
        <f>E10+E15+E17+E19+E21</f>
        <v>1775.323466</v>
      </c>
      <c r="F9" s="27">
        <f>F10+F15+F17+F19+F21</f>
        <v>1775.323466</v>
      </c>
      <c r="G9" s="21">
        <v>0</v>
      </c>
      <c r="H9" s="21">
        <v>0</v>
      </c>
      <c r="I9" s="21">
        <v>0</v>
      </c>
      <c r="J9" s="21">
        <v>0</v>
      </c>
      <c r="K9" s="22">
        <v>0</v>
      </c>
      <c r="L9" s="9"/>
    </row>
    <row r="10" spans="1:12" ht="14.25">
      <c r="A10" s="100" t="s">
        <v>166</v>
      </c>
      <c r="B10" s="101" t="s">
        <v>156</v>
      </c>
      <c r="C10" s="101" t="s">
        <v>156</v>
      </c>
      <c r="D10" s="23" t="s">
        <v>167</v>
      </c>
      <c r="E10" s="26">
        <f>SUM(E11:E14)</f>
        <v>1509.396966</v>
      </c>
      <c r="F10" s="26">
        <f>SUM(F11:F14)</f>
        <v>1509.396966</v>
      </c>
      <c r="G10" s="21">
        <v>0</v>
      </c>
      <c r="H10" s="21">
        <v>0</v>
      </c>
      <c r="I10" s="21">
        <v>0</v>
      </c>
      <c r="J10" s="21">
        <v>0</v>
      </c>
      <c r="K10" s="22">
        <v>0</v>
      </c>
      <c r="L10" s="9"/>
    </row>
    <row r="11" spans="1:12" ht="14.25">
      <c r="A11" s="100">
        <v>2010301</v>
      </c>
      <c r="B11" s="101" t="s">
        <v>156</v>
      </c>
      <c r="C11" s="101" t="s">
        <v>156</v>
      </c>
      <c r="D11" s="23" t="s">
        <v>168</v>
      </c>
      <c r="E11" s="21">
        <v>758.268769</v>
      </c>
      <c r="F11" s="21">
        <v>758.268769</v>
      </c>
      <c r="G11" s="21">
        <v>0</v>
      </c>
      <c r="H11" s="21">
        <v>0</v>
      </c>
      <c r="I11" s="21">
        <v>0</v>
      </c>
      <c r="J11" s="21">
        <v>0</v>
      </c>
      <c r="K11" s="22">
        <v>0</v>
      </c>
      <c r="L11" s="9"/>
    </row>
    <row r="12" spans="1:12" ht="14.25">
      <c r="A12" s="100" t="s">
        <v>169</v>
      </c>
      <c r="B12" s="101" t="s">
        <v>156</v>
      </c>
      <c r="C12" s="101" t="s">
        <v>156</v>
      </c>
      <c r="D12" s="23" t="s">
        <v>170</v>
      </c>
      <c r="E12" s="21">
        <v>204.53402</v>
      </c>
      <c r="F12" s="21">
        <v>204.53402</v>
      </c>
      <c r="G12" s="21">
        <v>0</v>
      </c>
      <c r="H12" s="21">
        <v>0</v>
      </c>
      <c r="I12" s="21">
        <v>0</v>
      </c>
      <c r="J12" s="21">
        <v>0</v>
      </c>
      <c r="K12" s="22">
        <v>0</v>
      </c>
      <c r="L12" s="9"/>
    </row>
    <row r="13" spans="1:12" ht="14.25">
      <c r="A13" s="100" t="s">
        <v>171</v>
      </c>
      <c r="B13" s="101" t="s">
        <v>156</v>
      </c>
      <c r="C13" s="101" t="s">
        <v>156</v>
      </c>
      <c r="D13" s="23" t="s">
        <v>172</v>
      </c>
      <c r="E13" s="21">
        <v>121.477891</v>
      </c>
      <c r="F13" s="21">
        <v>121.477891</v>
      </c>
      <c r="G13" s="21">
        <v>0</v>
      </c>
      <c r="H13" s="21">
        <v>0</v>
      </c>
      <c r="I13" s="21">
        <v>0</v>
      </c>
      <c r="J13" s="21">
        <v>0</v>
      </c>
      <c r="K13" s="22">
        <v>0</v>
      </c>
      <c r="L13" s="9"/>
    </row>
    <row r="14" spans="1:12" ht="14.25">
      <c r="A14" s="100" t="s">
        <v>173</v>
      </c>
      <c r="B14" s="101" t="s">
        <v>156</v>
      </c>
      <c r="C14" s="101" t="s">
        <v>156</v>
      </c>
      <c r="D14" s="23" t="s">
        <v>174</v>
      </c>
      <c r="E14" s="21">
        <v>425.116286</v>
      </c>
      <c r="F14" s="21">
        <v>425.116286</v>
      </c>
      <c r="G14" s="21">
        <v>0</v>
      </c>
      <c r="H14" s="21">
        <v>0</v>
      </c>
      <c r="I14" s="21">
        <v>0</v>
      </c>
      <c r="J14" s="21">
        <v>0</v>
      </c>
      <c r="K14" s="22">
        <v>0</v>
      </c>
      <c r="L14" s="9"/>
    </row>
    <row r="15" spans="1:12" ht="14.25">
      <c r="A15" s="100" t="s">
        <v>175</v>
      </c>
      <c r="B15" s="101" t="s">
        <v>156</v>
      </c>
      <c r="C15" s="101" t="s">
        <v>156</v>
      </c>
      <c r="D15" s="23" t="s">
        <v>176</v>
      </c>
      <c r="E15" s="26">
        <f>E16</f>
        <v>6.8</v>
      </c>
      <c r="F15" s="26">
        <f>F16</f>
        <v>6.8</v>
      </c>
      <c r="G15" s="21">
        <v>0</v>
      </c>
      <c r="H15" s="21">
        <v>0</v>
      </c>
      <c r="I15" s="21">
        <v>0</v>
      </c>
      <c r="J15" s="21">
        <v>0</v>
      </c>
      <c r="K15" s="22">
        <v>0</v>
      </c>
      <c r="L15" s="9"/>
    </row>
    <row r="16" spans="1:12" ht="14.25">
      <c r="A16" s="100" t="s">
        <v>177</v>
      </c>
      <c r="B16" s="101" t="s">
        <v>156</v>
      </c>
      <c r="C16" s="101" t="s">
        <v>156</v>
      </c>
      <c r="D16" s="23" t="s">
        <v>178</v>
      </c>
      <c r="E16" s="21">
        <v>6.8</v>
      </c>
      <c r="F16" s="21">
        <v>6.8</v>
      </c>
      <c r="G16" s="21">
        <v>0</v>
      </c>
      <c r="H16" s="21">
        <v>0</v>
      </c>
      <c r="I16" s="21">
        <v>0</v>
      </c>
      <c r="J16" s="21">
        <v>0</v>
      </c>
      <c r="K16" s="22">
        <v>0</v>
      </c>
      <c r="L16" s="9"/>
    </row>
    <row r="17" spans="1:12" ht="14.25">
      <c r="A17" s="100" t="s">
        <v>179</v>
      </c>
      <c r="B17" s="101" t="s">
        <v>156</v>
      </c>
      <c r="C17" s="101" t="s">
        <v>156</v>
      </c>
      <c r="D17" s="23" t="s">
        <v>180</v>
      </c>
      <c r="E17" s="26">
        <f>E18</f>
        <v>16.92</v>
      </c>
      <c r="F17" s="26">
        <f>F18</f>
        <v>16.92</v>
      </c>
      <c r="G17" s="21">
        <v>0</v>
      </c>
      <c r="H17" s="21">
        <v>0</v>
      </c>
      <c r="I17" s="21">
        <v>0</v>
      </c>
      <c r="J17" s="21">
        <v>0</v>
      </c>
      <c r="K17" s="22">
        <v>0</v>
      </c>
      <c r="L17" s="9"/>
    </row>
    <row r="18" spans="1:12" ht="14.25">
      <c r="A18" s="100" t="s">
        <v>181</v>
      </c>
      <c r="B18" s="101" t="s">
        <v>156</v>
      </c>
      <c r="C18" s="101" t="s">
        <v>156</v>
      </c>
      <c r="D18" s="23" t="s">
        <v>182</v>
      </c>
      <c r="E18" s="21">
        <v>16.92</v>
      </c>
      <c r="F18" s="21">
        <v>16.92</v>
      </c>
      <c r="G18" s="21">
        <v>0</v>
      </c>
      <c r="H18" s="21">
        <v>0</v>
      </c>
      <c r="I18" s="21">
        <v>0</v>
      </c>
      <c r="J18" s="21">
        <v>0</v>
      </c>
      <c r="K18" s="22">
        <v>0</v>
      </c>
      <c r="L18" s="9"/>
    </row>
    <row r="19" spans="1:12" ht="14.25">
      <c r="A19" s="100" t="s">
        <v>183</v>
      </c>
      <c r="B19" s="101" t="s">
        <v>156</v>
      </c>
      <c r="C19" s="101" t="s">
        <v>156</v>
      </c>
      <c r="D19" s="23" t="s">
        <v>184</v>
      </c>
      <c r="E19" s="26">
        <f>E20</f>
        <v>0.5265</v>
      </c>
      <c r="F19" s="26">
        <f>F20</f>
        <v>0.5265</v>
      </c>
      <c r="G19" s="21">
        <v>0</v>
      </c>
      <c r="H19" s="21">
        <v>0</v>
      </c>
      <c r="I19" s="21">
        <v>0</v>
      </c>
      <c r="J19" s="21">
        <v>0</v>
      </c>
      <c r="K19" s="22">
        <v>0</v>
      </c>
      <c r="L19" s="9"/>
    </row>
    <row r="20" spans="1:12" ht="14.25">
      <c r="A20" s="100" t="s">
        <v>185</v>
      </c>
      <c r="B20" s="101" t="s">
        <v>156</v>
      </c>
      <c r="C20" s="101" t="s">
        <v>156</v>
      </c>
      <c r="D20" s="23" t="s">
        <v>186</v>
      </c>
      <c r="E20" s="21">
        <v>0.5265</v>
      </c>
      <c r="F20" s="21">
        <v>0.5265</v>
      </c>
      <c r="G20" s="21">
        <v>0</v>
      </c>
      <c r="H20" s="21">
        <v>0</v>
      </c>
      <c r="I20" s="21">
        <v>0</v>
      </c>
      <c r="J20" s="21">
        <v>0</v>
      </c>
      <c r="K20" s="22">
        <v>0</v>
      </c>
      <c r="L20" s="9"/>
    </row>
    <row r="21" spans="1:12" ht="14.25">
      <c r="A21" s="100" t="s">
        <v>187</v>
      </c>
      <c r="B21" s="101" t="s">
        <v>156</v>
      </c>
      <c r="C21" s="101" t="s">
        <v>156</v>
      </c>
      <c r="D21" s="23" t="s">
        <v>188</v>
      </c>
      <c r="E21" s="26">
        <f>E22+E23</f>
        <v>241.68</v>
      </c>
      <c r="F21" s="26">
        <f>F22+F23</f>
        <v>241.68</v>
      </c>
      <c r="G21" s="21">
        <v>0</v>
      </c>
      <c r="H21" s="21">
        <v>0</v>
      </c>
      <c r="I21" s="21">
        <v>0</v>
      </c>
      <c r="J21" s="21">
        <v>0</v>
      </c>
      <c r="K21" s="22">
        <v>0</v>
      </c>
      <c r="L21" s="9"/>
    </row>
    <row r="22" spans="1:11" ht="14.25">
      <c r="A22" s="100" t="s">
        <v>189</v>
      </c>
      <c r="B22" s="101" t="s">
        <v>156</v>
      </c>
      <c r="C22" s="101" t="s">
        <v>156</v>
      </c>
      <c r="D22" s="23" t="s">
        <v>170</v>
      </c>
      <c r="E22" s="21">
        <v>166.68</v>
      </c>
      <c r="F22" s="21">
        <v>166.68</v>
      </c>
      <c r="G22" s="21">
        <v>0</v>
      </c>
      <c r="H22" s="21">
        <v>0</v>
      </c>
      <c r="I22" s="21">
        <v>0</v>
      </c>
      <c r="J22" s="21">
        <v>0</v>
      </c>
      <c r="K22" s="22">
        <v>0</v>
      </c>
    </row>
    <row r="23" spans="1:11" ht="14.25">
      <c r="A23" s="100" t="s">
        <v>190</v>
      </c>
      <c r="B23" s="101" t="s">
        <v>156</v>
      </c>
      <c r="C23" s="101" t="s">
        <v>156</v>
      </c>
      <c r="D23" s="23" t="s">
        <v>191</v>
      </c>
      <c r="E23" s="21">
        <v>75</v>
      </c>
      <c r="F23" s="21">
        <v>75</v>
      </c>
      <c r="G23" s="21">
        <v>0</v>
      </c>
      <c r="H23" s="21">
        <v>0</v>
      </c>
      <c r="I23" s="21">
        <v>0</v>
      </c>
      <c r="J23" s="21">
        <v>0</v>
      </c>
      <c r="K23" s="22">
        <v>0</v>
      </c>
    </row>
    <row r="24" spans="1:11" ht="14.25">
      <c r="A24" s="100" t="s">
        <v>192</v>
      </c>
      <c r="B24" s="101" t="s">
        <v>156</v>
      </c>
      <c r="C24" s="101" t="s">
        <v>156</v>
      </c>
      <c r="D24" s="23" t="s">
        <v>193</v>
      </c>
      <c r="E24" s="27">
        <f>E25+E28</f>
        <v>377.195</v>
      </c>
      <c r="F24" s="27">
        <f>F25+F28</f>
        <v>377.195</v>
      </c>
      <c r="G24" s="21">
        <v>0</v>
      </c>
      <c r="H24" s="21">
        <v>0</v>
      </c>
      <c r="I24" s="21">
        <v>0</v>
      </c>
      <c r="J24" s="21">
        <v>0</v>
      </c>
      <c r="K24" s="22">
        <v>0</v>
      </c>
    </row>
    <row r="25" spans="1:11" ht="14.25">
      <c r="A25" s="100" t="s">
        <v>194</v>
      </c>
      <c r="B25" s="101" t="s">
        <v>156</v>
      </c>
      <c r="C25" s="101" t="s">
        <v>156</v>
      </c>
      <c r="D25" s="23" t="s">
        <v>195</v>
      </c>
      <c r="E25" s="26">
        <f>E26+E27</f>
        <v>373.795</v>
      </c>
      <c r="F25" s="26">
        <f>F26+F27</f>
        <v>373.795</v>
      </c>
      <c r="G25" s="21">
        <v>0</v>
      </c>
      <c r="H25" s="21">
        <v>0</v>
      </c>
      <c r="I25" s="21">
        <v>0</v>
      </c>
      <c r="J25" s="21">
        <v>0</v>
      </c>
      <c r="K25" s="22">
        <v>0</v>
      </c>
    </row>
    <row r="26" spans="1:11" ht="14.25">
      <c r="A26" s="100" t="s">
        <v>196</v>
      </c>
      <c r="B26" s="101" t="s">
        <v>156</v>
      </c>
      <c r="C26" s="101" t="s">
        <v>156</v>
      </c>
      <c r="D26" s="23" t="s">
        <v>197</v>
      </c>
      <c r="E26" s="21">
        <v>1</v>
      </c>
      <c r="F26" s="21">
        <v>1</v>
      </c>
      <c r="G26" s="21">
        <v>0</v>
      </c>
      <c r="H26" s="21">
        <v>0</v>
      </c>
      <c r="I26" s="21">
        <v>0</v>
      </c>
      <c r="J26" s="21">
        <v>0</v>
      </c>
      <c r="K26" s="22">
        <v>0</v>
      </c>
    </row>
    <row r="27" spans="1:11" ht="14.25">
      <c r="A27" s="100" t="s">
        <v>198</v>
      </c>
      <c r="B27" s="101" t="s">
        <v>156</v>
      </c>
      <c r="C27" s="101" t="s">
        <v>156</v>
      </c>
      <c r="D27" s="23" t="s">
        <v>199</v>
      </c>
      <c r="E27" s="21">
        <v>372.795</v>
      </c>
      <c r="F27" s="21">
        <v>372.795</v>
      </c>
      <c r="G27" s="21">
        <v>0</v>
      </c>
      <c r="H27" s="21">
        <v>0</v>
      </c>
      <c r="I27" s="21">
        <v>0</v>
      </c>
      <c r="J27" s="21">
        <v>0</v>
      </c>
      <c r="K27" s="22">
        <v>0</v>
      </c>
    </row>
    <row r="28" spans="1:11" ht="14.25">
      <c r="A28" s="100" t="s">
        <v>200</v>
      </c>
      <c r="B28" s="101" t="s">
        <v>156</v>
      </c>
      <c r="C28" s="101" t="s">
        <v>156</v>
      </c>
      <c r="D28" s="23" t="s">
        <v>201</v>
      </c>
      <c r="E28" s="26">
        <f>E29</f>
        <v>3.4</v>
      </c>
      <c r="F28" s="26">
        <f>F29</f>
        <v>3.4</v>
      </c>
      <c r="G28" s="21">
        <v>0</v>
      </c>
      <c r="H28" s="21">
        <v>0</v>
      </c>
      <c r="I28" s="21">
        <v>0</v>
      </c>
      <c r="J28" s="21">
        <v>0</v>
      </c>
      <c r="K28" s="22">
        <v>0</v>
      </c>
    </row>
    <row r="29" spans="1:11" ht="14.25">
      <c r="A29" s="100" t="s">
        <v>202</v>
      </c>
      <c r="B29" s="101" t="s">
        <v>156</v>
      </c>
      <c r="C29" s="101" t="s">
        <v>156</v>
      </c>
      <c r="D29" s="23" t="s">
        <v>203</v>
      </c>
      <c r="E29" s="21">
        <v>3.4</v>
      </c>
      <c r="F29" s="21">
        <v>3.4</v>
      </c>
      <c r="G29" s="21">
        <v>0</v>
      </c>
      <c r="H29" s="21">
        <v>0</v>
      </c>
      <c r="I29" s="21">
        <v>0</v>
      </c>
      <c r="J29" s="21">
        <v>0</v>
      </c>
      <c r="K29" s="22">
        <v>0</v>
      </c>
    </row>
    <row r="30" spans="1:11" ht="14.25">
      <c r="A30" s="100" t="s">
        <v>204</v>
      </c>
      <c r="B30" s="101" t="s">
        <v>156</v>
      </c>
      <c r="C30" s="101" t="s">
        <v>156</v>
      </c>
      <c r="D30" s="23" t="s">
        <v>205</v>
      </c>
      <c r="E30" s="27">
        <f>E31+E33+E37+E40+E42+E45</f>
        <v>707.6928</v>
      </c>
      <c r="F30" s="27">
        <f>F31+F33+F37+F40+F42+F45</f>
        <v>707.6928</v>
      </c>
      <c r="G30" s="21">
        <v>0</v>
      </c>
      <c r="H30" s="21">
        <v>0</v>
      </c>
      <c r="I30" s="21">
        <v>0</v>
      </c>
      <c r="J30" s="21">
        <v>0</v>
      </c>
      <c r="K30" s="22">
        <v>0</v>
      </c>
    </row>
    <row r="31" spans="1:11" ht="14.25">
      <c r="A31" s="100" t="s">
        <v>206</v>
      </c>
      <c r="B31" s="101" t="s">
        <v>156</v>
      </c>
      <c r="C31" s="101" t="s">
        <v>156</v>
      </c>
      <c r="D31" s="23" t="s">
        <v>207</v>
      </c>
      <c r="E31" s="26">
        <f>E32</f>
        <v>113.496858</v>
      </c>
      <c r="F31" s="26">
        <f>F32</f>
        <v>113.496858</v>
      </c>
      <c r="G31" s="21">
        <v>0</v>
      </c>
      <c r="H31" s="21">
        <v>0</v>
      </c>
      <c r="I31" s="21">
        <v>0</v>
      </c>
      <c r="J31" s="21">
        <v>0</v>
      </c>
      <c r="K31" s="22">
        <v>0</v>
      </c>
    </row>
    <row r="32" spans="1:11" ht="14.25">
      <c r="A32" s="100" t="s">
        <v>208</v>
      </c>
      <c r="B32" s="101" t="s">
        <v>156</v>
      </c>
      <c r="C32" s="101" t="s">
        <v>156</v>
      </c>
      <c r="D32" s="23" t="s">
        <v>209</v>
      </c>
      <c r="E32" s="21">
        <v>113.496858</v>
      </c>
      <c r="F32" s="21">
        <v>113.496858</v>
      </c>
      <c r="G32" s="21">
        <v>0</v>
      </c>
      <c r="H32" s="21">
        <v>0</v>
      </c>
      <c r="I32" s="21">
        <v>0</v>
      </c>
      <c r="J32" s="21">
        <v>0</v>
      </c>
      <c r="K32" s="22">
        <v>0</v>
      </c>
    </row>
    <row r="33" spans="1:11" ht="14.25">
      <c r="A33" s="100" t="s">
        <v>210</v>
      </c>
      <c r="B33" s="101" t="s">
        <v>156</v>
      </c>
      <c r="C33" s="101" t="s">
        <v>156</v>
      </c>
      <c r="D33" s="23" t="s">
        <v>211</v>
      </c>
      <c r="E33" s="26">
        <f>SUM(E34:E36)</f>
        <v>20.9</v>
      </c>
      <c r="F33" s="26">
        <f>SUM(F34:F36)</f>
        <v>20.9</v>
      </c>
      <c r="G33" s="21">
        <v>0</v>
      </c>
      <c r="H33" s="21">
        <v>0</v>
      </c>
      <c r="I33" s="21">
        <v>0</v>
      </c>
      <c r="J33" s="21">
        <v>0</v>
      </c>
      <c r="K33" s="22">
        <v>0</v>
      </c>
    </row>
    <row r="34" spans="1:11" ht="14.25">
      <c r="A34" s="100" t="s">
        <v>212</v>
      </c>
      <c r="B34" s="101" t="s">
        <v>156</v>
      </c>
      <c r="C34" s="101" t="s">
        <v>156</v>
      </c>
      <c r="D34" s="23" t="s">
        <v>213</v>
      </c>
      <c r="E34" s="21">
        <v>11.4</v>
      </c>
      <c r="F34" s="21">
        <v>11.4</v>
      </c>
      <c r="G34" s="21">
        <v>0</v>
      </c>
      <c r="H34" s="21">
        <v>0</v>
      </c>
      <c r="I34" s="21">
        <v>0</v>
      </c>
      <c r="J34" s="21">
        <v>0</v>
      </c>
      <c r="K34" s="22">
        <v>0</v>
      </c>
    </row>
    <row r="35" spans="1:11" ht="14.25">
      <c r="A35" s="100" t="s">
        <v>214</v>
      </c>
      <c r="B35" s="101" t="s">
        <v>156</v>
      </c>
      <c r="C35" s="101" t="s">
        <v>156</v>
      </c>
      <c r="D35" s="23" t="s">
        <v>215</v>
      </c>
      <c r="E35" s="21">
        <v>6</v>
      </c>
      <c r="F35" s="21">
        <v>6</v>
      </c>
      <c r="G35" s="21">
        <v>0</v>
      </c>
      <c r="H35" s="21">
        <v>0</v>
      </c>
      <c r="I35" s="21">
        <v>0</v>
      </c>
      <c r="J35" s="21">
        <v>0</v>
      </c>
      <c r="K35" s="22">
        <v>0</v>
      </c>
    </row>
    <row r="36" spans="1:11" ht="14.25">
      <c r="A36" s="100" t="s">
        <v>216</v>
      </c>
      <c r="B36" s="101" t="s">
        <v>156</v>
      </c>
      <c r="C36" s="101" t="s">
        <v>156</v>
      </c>
      <c r="D36" s="23" t="s">
        <v>217</v>
      </c>
      <c r="E36" s="21">
        <v>3.5</v>
      </c>
      <c r="F36" s="21">
        <v>3.5</v>
      </c>
      <c r="G36" s="21">
        <v>0</v>
      </c>
      <c r="H36" s="21">
        <v>0</v>
      </c>
      <c r="I36" s="21">
        <v>0</v>
      </c>
      <c r="J36" s="21">
        <v>0</v>
      </c>
      <c r="K36" s="22">
        <v>0</v>
      </c>
    </row>
    <row r="37" spans="1:11" ht="14.25">
      <c r="A37" s="100" t="s">
        <v>218</v>
      </c>
      <c r="B37" s="101" t="s">
        <v>156</v>
      </c>
      <c r="C37" s="101" t="s">
        <v>156</v>
      </c>
      <c r="D37" s="23" t="s">
        <v>219</v>
      </c>
      <c r="E37" s="26">
        <f>E38+E39</f>
        <v>277.521442</v>
      </c>
      <c r="F37" s="26">
        <f>F38+F39</f>
        <v>277.521442</v>
      </c>
      <c r="G37" s="21">
        <v>0</v>
      </c>
      <c r="H37" s="21">
        <v>0</v>
      </c>
      <c r="I37" s="21">
        <v>0</v>
      </c>
      <c r="J37" s="21">
        <v>0</v>
      </c>
      <c r="K37" s="22">
        <v>0</v>
      </c>
    </row>
    <row r="38" spans="1:11" ht="14.25">
      <c r="A38" s="100" t="s">
        <v>220</v>
      </c>
      <c r="B38" s="101" t="s">
        <v>156</v>
      </c>
      <c r="C38" s="101" t="s">
        <v>156</v>
      </c>
      <c r="D38" s="23" t="s">
        <v>221</v>
      </c>
      <c r="E38" s="21">
        <v>219.156022</v>
      </c>
      <c r="F38" s="21">
        <v>219.156022</v>
      </c>
      <c r="G38" s="21">
        <v>0</v>
      </c>
      <c r="H38" s="21">
        <v>0</v>
      </c>
      <c r="I38" s="21">
        <v>0</v>
      </c>
      <c r="J38" s="21">
        <v>0</v>
      </c>
      <c r="K38" s="22">
        <v>0</v>
      </c>
    </row>
    <row r="39" spans="1:11" ht="14.25">
      <c r="A39" s="100" t="s">
        <v>222</v>
      </c>
      <c r="B39" s="101" t="s">
        <v>156</v>
      </c>
      <c r="C39" s="101" t="s">
        <v>156</v>
      </c>
      <c r="D39" s="23" t="s">
        <v>223</v>
      </c>
      <c r="E39" s="21">
        <v>58.36542</v>
      </c>
      <c r="F39" s="21">
        <v>58.36542</v>
      </c>
      <c r="G39" s="21">
        <v>0</v>
      </c>
      <c r="H39" s="21">
        <v>0</v>
      </c>
      <c r="I39" s="21">
        <v>0</v>
      </c>
      <c r="J39" s="21">
        <v>0</v>
      </c>
      <c r="K39" s="22">
        <v>0</v>
      </c>
    </row>
    <row r="40" spans="1:11" ht="14.25">
      <c r="A40" s="100" t="s">
        <v>224</v>
      </c>
      <c r="B40" s="101" t="s">
        <v>156</v>
      </c>
      <c r="C40" s="101" t="s">
        <v>156</v>
      </c>
      <c r="D40" s="23" t="s">
        <v>225</v>
      </c>
      <c r="E40" s="26">
        <f>E41</f>
        <v>85.6345</v>
      </c>
      <c r="F40" s="26">
        <f>F41</f>
        <v>85.6345</v>
      </c>
      <c r="G40" s="21">
        <v>0</v>
      </c>
      <c r="H40" s="21">
        <v>0</v>
      </c>
      <c r="I40" s="21">
        <v>0</v>
      </c>
      <c r="J40" s="21">
        <v>0</v>
      </c>
      <c r="K40" s="22">
        <v>0</v>
      </c>
    </row>
    <row r="41" spans="1:11" ht="14.25">
      <c r="A41" s="100" t="s">
        <v>226</v>
      </c>
      <c r="B41" s="101" t="s">
        <v>156</v>
      </c>
      <c r="C41" s="101" t="s">
        <v>156</v>
      </c>
      <c r="D41" s="23" t="s">
        <v>227</v>
      </c>
      <c r="E41" s="21">
        <v>85.6345</v>
      </c>
      <c r="F41" s="21">
        <v>85.6345</v>
      </c>
      <c r="G41" s="21">
        <v>0</v>
      </c>
      <c r="H41" s="21">
        <v>0</v>
      </c>
      <c r="I41" s="21">
        <v>0</v>
      </c>
      <c r="J41" s="21">
        <v>0</v>
      </c>
      <c r="K41" s="22">
        <v>0</v>
      </c>
    </row>
    <row r="42" spans="1:11" ht="14.25">
      <c r="A42" s="100" t="s">
        <v>228</v>
      </c>
      <c r="B42" s="101" t="s">
        <v>156</v>
      </c>
      <c r="C42" s="101" t="s">
        <v>156</v>
      </c>
      <c r="D42" s="23" t="s">
        <v>229</v>
      </c>
      <c r="E42" s="26">
        <f>E43+E44</f>
        <v>188.14</v>
      </c>
      <c r="F42" s="26">
        <f>F43+F44</f>
        <v>188.14</v>
      </c>
      <c r="G42" s="21">
        <v>0</v>
      </c>
      <c r="H42" s="21">
        <v>0</v>
      </c>
      <c r="I42" s="21">
        <v>0</v>
      </c>
      <c r="J42" s="21">
        <v>0</v>
      </c>
      <c r="K42" s="22">
        <v>0</v>
      </c>
    </row>
    <row r="43" spans="1:11" ht="14.25">
      <c r="A43" s="100" t="s">
        <v>230</v>
      </c>
      <c r="B43" s="101" t="s">
        <v>156</v>
      </c>
      <c r="C43" s="101" t="s">
        <v>156</v>
      </c>
      <c r="D43" s="23" t="s">
        <v>231</v>
      </c>
      <c r="E43" s="21">
        <v>183.1</v>
      </c>
      <c r="F43" s="21">
        <v>183.1</v>
      </c>
      <c r="G43" s="21">
        <v>0</v>
      </c>
      <c r="H43" s="21">
        <v>0</v>
      </c>
      <c r="I43" s="21">
        <v>0</v>
      </c>
      <c r="J43" s="21">
        <v>0</v>
      </c>
      <c r="K43" s="22">
        <v>0</v>
      </c>
    </row>
    <row r="44" spans="1:11" ht="14.25">
      <c r="A44" s="100" t="s">
        <v>232</v>
      </c>
      <c r="B44" s="101" t="s">
        <v>156</v>
      </c>
      <c r="C44" s="101" t="s">
        <v>156</v>
      </c>
      <c r="D44" s="23" t="s">
        <v>233</v>
      </c>
      <c r="E44" s="21">
        <v>5.04</v>
      </c>
      <c r="F44" s="21">
        <v>5.04</v>
      </c>
      <c r="G44" s="21">
        <v>0</v>
      </c>
      <c r="H44" s="21">
        <v>0</v>
      </c>
      <c r="I44" s="21">
        <v>0</v>
      </c>
      <c r="J44" s="21">
        <v>0</v>
      </c>
      <c r="K44" s="22">
        <v>0</v>
      </c>
    </row>
    <row r="45" spans="1:11" ht="14.25">
      <c r="A45" s="100" t="s">
        <v>234</v>
      </c>
      <c r="B45" s="101" t="s">
        <v>156</v>
      </c>
      <c r="C45" s="101" t="s">
        <v>156</v>
      </c>
      <c r="D45" s="23" t="s">
        <v>235</v>
      </c>
      <c r="E45" s="26">
        <f>E46</f>
        <v>22</v>
      </c>
      <c r="F45" s="26">
        <f>F46</f>
        <v>22</v>
      </c>
      <c r="G45" s="21">
        <v>0</v>
      </c>
      <c r="H45" s="21">
        <v>0</v>
      </c>
      <c r="I45" s="21">
        <v>0</v>
      </c>
      <c r="J45" s="21">
        <v>0</v>
      </c>
      <c r="K45" s="22">
        <v>0</v>
      </c>
    </row>
    <row r="46" spans="1:11" ht="14.25">
      <c r="A46" s="100" t="s">
        <v>236</v>
      </c>
      <c r="B46" s="101" t="s">
        <v>156</v>
      </c>
      <c r="C46" s="101" t="s">
        <v>156</v>
      </c>
      <c r="D46" s="23" t="s">
        <v>237</v>
      </c>
      <c r="E46" s="21">
        <v>22</v>
      </c>
      <c r="F46" s="21">
        <v>22</v>
      </c>
      <c r="G46" s="21">
        <v>0</v>
      </c>
      <c r="H46" s="21">
        <v>0</v>
      </c>
      <c r="I46" s="21">
        <v>0</v>
      </c>
      <c r="J46" s="21">
        <v>0</v>
      </c>
      <c r="K46" s="22">
        <v>0</v>
      </c>
    </row>
    <row r="47" spans="1:11" ht="14.25">
      <c r="A47" s="100" t="s">
        <v>238</v>
      </c>
      <c r="B47" s="101" t="s">
        <v>156</v>
      </c>
      <c r="C47" s="101" t="s">
        <v>156</v>
      </c>
      <c r="D47" s="23" t="s">
        <v>239</v>
      </c>
      <c r="E47" s="27">
        <f>E48+E50+E52</f>
        <v>44.81640000000001</v>
      </c>
      <c r="F47" s="27">
        <f>F48+F50+F52</f>
        <v>44.81640000000001</v>
      </c>
      <c r="G47" s="21">
        <v>0</v>
      </c>
      <c r="H47" s="21">
        <v>0</v>
      </c>
      <c r="I47" s="21">
        <v>0</v>
      </c>
      <c r="J47" s="21">
        <v>0</v>
      </c>
      <c r="K47" s="22">
        <v>0</v>
      </c>
    </row>
    <row r="48" spans="1:11" ht="14.25">
      <c r="A48" s="100" t="s">
        <v>240</v>
      </c>
      <c r="B48" s="101" t="s">
        <v>156</v>
      </c>
      <c r="C48" s="101" t="s">
        <v>156</v>
      </c>
      <c r="D48" s="23" t="s">
        <v>241</v>
      </c>
      <c r="E48" s="26">
        <f>E49</f>
        <v>22.3764</v>
      </c>
      <c r="F48" s="26">
        <f>F49</f>
        <v>22.3764</v>
      </c>
      <c r="G48" s="21">
        <v>0</v>
      </c>
      <c r="H48" s="21">
        <v>0</v>
      </c>
      <c r="I48" s="21">
        <v>0</v>
      </c>
      <c r="J48" s="21">
        <v>0</v>
      </c>
      <c r="K48" s="22">
        <v>0</v>
      </c>
    </row>
    <row r="49" spans="1:11" ht="14.25">
      <c r="A49" s="100" t="s">
        <v>242</v>
      </c>
      <c r="B49" s="101" t="s">
        <v>156</v>
      </c>
      <c r="C49" s="101" t="s">
        <v>156</v>
      </c>
      <c r="D49" s="23" t="s">
        <v>243</v>
      </c>
      <c r="E49" s="21">
        <v>22.3764</v>
      </c>
      <c r="F49" s="21">
        <v>22.3764</v>
      </c>
      <c r="G49" s="21">
        <v>0</v>
      </c>
      <c r="H49" s="21">
        <v>0</v>
      </c>
      <c r="I49" s="21">
        <v>0</v>
      </c>
      <c r="J49" s="21">
        <v>0</v>
      </c>
      <c r="K49" s="22">
        <v>0</v>
      </c>
    </row>
    <row r="50" spans="1:11" ht="14.25">
      <c r="A50" s="100" t="s">
        <v>244</v>
      </c>
      <c r="B50" s="101" t="s">
        <v>156</v>
      </c>
      <c r="C50" s="101" t="s">
        <v>156</v>
      </c>
      <c r="D50" s="23" t="s">
        <v>245</v>
      </c>
      <c r="E50" s="26">
        <f>E51</f>
        <v>21.42</v>
      </c>
      <c r="F50" s="26">
        <f>F51</f>
        <v>21.42</v>
      </c>
      <c r="G50" s="21">
        <v>0</v>
      </c>
      <c r="H50" s="21">
        <v>0</v>
      </c>
      <c r="I50" s="21">
        <v>0</v>
      </c>
      <c r="J50" s="21">
        <v>0</v>
      </c>
      <c r="K50" s="22">
        <v>0</v>
      </c>
    </row>
    <row r="51" spans="1:11" ht="14.25">
      <c r="A51" s="100" t="s">
        <v>246</v>
      </c>
      <c r="B51" s="101" t="s">
        <v>156</v>
      </c>
      <c r="C51" s="101" t="s">
        <v>156</v>
      </c>
      <c r="D51" s="23" t="s">
        <v>247</v>
      </c>
      <c r="E51" s="21">
        <v>21.42</v>
      </c>
      <c r="F51" s="21">
        <v>21.42</v>
      </c>
      <c r="G51" s="21">
        <v>0</v>
      </c>
      <c r="H51" s="21">
        <v>0</v>
      </c>
      <c r="I51" s="21">
        <v>0</v>
      </c>
      <c r="J51" s="21">
        <v>0</v>
      </c>
      <c r="K51" s="22">
        <v>0</v>
      </c>
    </row>
    <row r="52" spans="1:11" ht="14.25">
      <c r="A52" s="100" t="s">
        <v>248</v>
      </c>
      <c r="B52" s="101" t="s">
        <v>156</v>
      </c>
      <c r="C52" s="101" t="s">
        <v>156</v>
      </c>
      <c r="D52" s="23" t="s">
        <v>249</v>
      </c>
      <c r="E52" s="26">
        <f>E53</f>
        <v>1.02</v>
      </c>
      <c r="F52" s="26">
        <f>F53</f>
        <v>1.02</v>
      </c>
      <c r="G52" s="21">
        <v>0</v>
      </c>
      <c r="H52" s="21">
        <v>0</v>
      </c>
      <c r="I52" s="21">
        <v>0</v>
      </c>
      <c r="J52" s="21">
        <v>0</v>
      </c>
      <c r="K52" s="22">
        <v>0</v>
      </c>
    </row>
    <row r="53" spans="1:11" ht="14.25">
      <c r="A53" s="100" t="s">
        <v>250</v>
      </c>
      <c r="B53" s="101" t="s">
        <v>156</v>
      </c>
      <c r="C53" s="101" t="s">
        <v>156</v>
      </c>
      <c r="D53" s="23" t="s">
        <v>251</v>
      </c>
      <c r="E53" s="21">
        <v>1.02</v>
      </c>
      <c r="F53" s="21">
        <v>1.02</v>
      </c>
      <c r="G53" s="21">
        <v>0</v>
      </c>
      <c r="H53" s="21">
        <v>0</v>
      </c>
      <c r="I53" s="21">
        <v>0</v>
      </c>
      <c r="J53" s="21">
        <v>0</v>
      </c>
      <c r="K53" s="22">
        <v>0</v>
      </c>
    </row>
    <row r="54" spans="1:11" ht="14.25">
      <c r="A54" s="100" t="s">
        <v>252</v>
      </c>
      <c r="B54" s="101" t="s">
        <v>156</v>
      </c>
      <c r="C54" s="101" t="s">
        <v>156</v>
      </c>
      <c r="D54" s="23" t="s">
        <v>253</v>
      </c>
      <c r="E54" s="27">
        <f>E55+E57+E59</f>
        <v>58.1374</v>
      </c>
      <c r="F54" s="27">
        <f>F55+F57+F59</f>
        <v>58.1374</v>
      </c>
      <c r="G54" s="21">
        <v>0</v>
      </c>
      <c r="H54" s="21">
        <v>0</v>
      </c>
      <c r="I54" s="21">
        <v>0</v>
      </c>
      <c r="J54" s="21">
        <v>0</v>
      </c>
      <c r="K54" s="22">
        <v>0</v>
      </c>
    </row>
    <row r="55" spans="1:11" ht="14.25">
      <c r="A55" s="100" t="s">
        <v>254</v>
      </c>
      <c r="B55" s="101" t="s">
        <v>156</v>
      </c>
      <c r="C55" s="101" t="s">
        <v>156</v>
      </c>
      <c r="D55" s="23" t="s">
        <v>255</v>
      </c>
      <c r="E55" s="26">
        <f>E56</f>
        <v>17.722</v>
      </c>
      <c r="F55" s="26">
        <f>F56</f>
        <v>17.722</v>
      </c>
      <c r="G55" s="21">
        <v>0</v>
      </c>
      <c r="H55" s="21">
        <v>0</v>
      </c>
      <c r="I55" s="21">
        <v>0</v>
      </c>
      <c r="J55" s="21">
        <v>0</v>
      </c>
      <c r="K55" s="22">
        <v>0</v>
      </c>
    </row>
    <row r="56" spans="1:11" ht="14.25">
      <c r="A56" s="100" t="s">
        <v>256</v>
      </c>
      <c r="B56" s="101" t="s">
        <v>156</v>
      </c>
      <c r="C56" s="101" t="s">
        <v>156</v>
      </c>
      <c r="D56" s="23" t="s">
        <v>257</v>
      </c>
      <c r="E56" s="21">
        <v>17.722</v>
      </c>
      <c r="F56" s="21">
        <v>17.722</v>
      </c>
      <c r="G56" s="21">
        <v>0</v>
      </c>
      <c r="H56" s="21">
        <v>0</v>
      </c>
      <c r="I56" s="21">
        <v>0</v>
      </c>
      <c r="J56" s="21">
        <v>0</v>
      </c>
      <c r="K56" s="22">
        <v>0</v>
      </c>
    </row>
    <row r="57" spans="1:11" ht="14.25">
      <c r="A57" s="100" t="s">
        <v>258</v>
      </c>
      <c r="B57" s="101" t="s">
        <v>156</v>
      </c>
      <c r="C57" s="101" t="s">
        <v>156</v>
      </c>
      <c r="D57" s="23" t="s">
        <v>259</v>
      </c>
      <c r="E57" s="26">
        <f>E58</f>
        <v>13.2994</v>
      </c>
      <c r="F57" s="26">
        <f>F58</f>
        <v>13.2994</v>
      </c>
      <c r="G57" s="21">
        <v>0</v>
      </c>
      <c r="H57" s="21">
        <v>0</v>
      </c>
      <c r="I57" s="21">
        <v>0</v>
      </c>
      <c r="J57" s="21">
        <v>0</v>
      </c>
      <c r="K57" s="22">
        <v>0</v>
      </c>
    </row>
    <row r="58" spans="1:11" ht="14.25">
      <c r="A58" s="100" t="s">
        <v>260</v>
      </c>
      <c r="B58" s="101" t="s">
        <v>156</v>
      </c>
      <c r="C58" s="101" t="s">
        <v>156</v>
      </c>
      <c r="D58" s="23" t="s">
        <v>261</v>
      </c>
      <c r="E58" s="21">
        <v>13.2994</v>
      </c>
      <c r="F58" s="21">
        <v>13.2994</v>
      </c>
      <c r="G58" s="21">
        <v>0</v>
      </c>
      <c r="H58" s="21">
        <v>0</v>
      </c>
      <c r="I58" s="21">
        <v>0</v>
      </c>
      <c r="J58" s="21">
        <v>0</v>
      </c>
      <c r="K58" s="22">
        <v>0</v>
      </c>
    </row>
    <row r="59" spans="1:11" ht="14.25">
      <c r="A59" s="100" t="s">
        <v>262</v>
      </c>
      <c r="B59" s="101" t="s">
        <v>156</v>
      </c>
      <c r="C59" s="101" t="s">
        <v>156</v>
      </c>
      <c r="D59" s="23" t="s">
        <v>263</v>
      </c>
      <c r="E59" s="26">
        <f>E60</f>
        <v>27.116</v>
      </c>
      <c r="F59" s="26">
        <f>F60</f>
        <v>27.116</v>
      </c>
      <c r="G59" s="21">
        <v>0</v>
      </c>
      <c r="H59" s="21">
        <v>0</v>
      </c>
      <c r="I59" s="21">
        <v>0</v>
      </c>
      <c r="J59" s="21">
        <v>0</v>
      </c>
      <c r="K59" s="22">
        <v>0</v>
      </c>
    </row>
    <row r="60" spans="1:11" ht="14.25">
      <c r="A60" s="100" t="s">
        <v>264</v>
      </c>
      <c r="B60" s="101" t="s">
        <v>156</v>
      </c>
      <c r="C60" s="101" t="s">
        <v>156</v>
      </c>
      <c r="D60" s="23" t="s">
        <v>265</v>
      </c>
      <c r="E60" s="21">
        <v>27.116</v>
      </c>
      <c r="F60" s="21">
        <v>27.116</v>
      </c>
      <c r="G60" s="21">
        <v>0</v>
      </c>
      <c r="H60" s="21">
        <v>0</v>
      </c>
      <c r="I60" s="21">
        <v>0</v>
      </c>
      <c r="J60" s="21">
        <v>0</v>
      </c>
      <c r="K60" s="22">
        <v>0</v>
      </c>
    </row>
    <row r="61" spans="1:11" ht="14.25">
      <c r="A61" s="100" t="s">
        <v>266</v>
      </c>
      <c r="B61" s="101" t="s">
        <v>156</v>
      </c>
      <c r="C61" s="101" t="s">
        <v>156</v>
      </c>
      <c r="D61" s="23" t="s">
        <v>267</v>
      </c>
      <c r="E61" s="27">
        <f>E62+E64+E66+E68+E70+E72</f>
        <v>822.4379</v>
      </c>
      <c r="F61" s="27">
        <f>F62+F64+F66+F68+F70+F72</f>
        <v>822.4379</v>
      </c>
      <c r="G61" s="21">
        <v>0</v>
      </c>
      <c r="H61" s="21">
        <v>0</v>
      </c>
      <c r="I61" s="21">
        <v>0</v>
      </c>
      <c r="J61" s="21">
        <v>0</v>
      </c>
      <c r="K61" s="22">
        <v>0</v>
      </c>
    </row>
    <row r="62" spans="1:11" ht="14.25">
      <c r="A62" s="100" t="s">
        <v>268</v>
      </c>
      <c r="B62" s="101" t="s">
        <v>156</v>
      </c>
      <c r="C62" s="101" t="s">
        <v>156</v>
      </c>
      <c r="D62" s="23" t="s">
        <v>269</v>
      </c>
      <c r="E62" s="26">
        <f>E63</f>
        <v>49</v>
      </c>
      <c r="F62" s="26">
        <f>F63</f>
        <v>49</v>
      </c>
      <c r="G62" s="21">
        <v>0</v>
      </c>
      <c r="H62" s="21">
        <v>0</v>
      </c>
      <c r="I62" s="21">
        <v>0</v>
      </c>
      <c r="J62" s="21">
        <v>0</v>
      </c>
      <c r="K62" s="22">
        <v>0</v>
      </c>
    </row>
    <row r="63" spans="1:11" ht="14.25">
      <c r="A63" s="100" t="s">
        <v>270</v>
      </c>
      <c r="B63" s="101" t="s">
        <v>156</v>
      </c>
      <c r="C63" s="101" t="s">
        <v>156</v>
      </c>
      <c r="D63" s="23" t="s">
        <v>271</v>
      </c>
      <c r="E63" s="21">
        <v>49</v>
      </c>
      <c r="F63" s="21">
        <v>49</v>
      </c>
      <c r="G63" s="21">
        <v>0</v>
      </c>
      <c r="H63" s="21">
        <v>0</v>
      </c>
      <c r="I63" s="21">
        <v>0</v>
      </c>
      <c r="J63" s="21">
        <v>0</v>
      </c>
      <c r="K63" s="22">
        <v>0</v>
      </c>
    </row>
    <row r="64" spans="1:11" ht="14.25">
      <c r="A64" s="100" t="s">
        <v>272</v>
      </c>
      <c r="B64" s="101" t="s">
        <v>156</v>
      </c>
      <c r="C64" s="101" t="s">
        <v>156</v>
      </c>
      <c r="D64" s="23" t="s">
        <v>273</v>
      </c>
      <c r="E64" s="26">
        <f>E65</f>
        <v>80.8879</v>
      </c>
      <c r="F64" s="26">
        <f>F65</f>
        <v>80.8879</v>
      </c>
      <c r="G64" s="21">
        <v>0</v>
      </c>
      <c r="H64" s="21">
        <v>0</v>
      </c>
      <c r="I64" s="21">
        <v>0</v>
      </c>
      <c r="J64" s="21">
        <v>0</v>
      </c>
      <c r="K64" s="22">
        <v>0</v>
      </c>
    </row>
    <row r="65" spans="1:11" ht="14.25">
      <c r="A65" s="100" t="s">
        <v>274</v>
      </c>
      <c r="B65" s="101" t="s">
        <v>156</v>
      </c>
      <c r="C65" s="101" t="s">
        <v>156</v>
      </c>
      <c r="D65" s="23" t="s">
        <v>275</v>
      </c>
      <c r="E65" s="21">
        <v>80.8879</v>
      </c>
      <c r="F65" s="21">
        <v>80.8879</v>
      </c>
      <c r="G65" s="21">
        <v>0</v>
      </c>
      <c r="H65" s="21">
        <v>0</v>
      </c>
      <c r="I65" s="21">
        <v>0</v>
      </c>
      <c r="J65" s="21">
        <v>0</v>
      </c>
      <c r="K65" s="22">
        <v>0</v>
      </c>
    </row>
    <row r="66" spans="1:11" ht="14.25">
      <c r="A66" s="100" t="s">
        <v>276</v>
      </c>
      <c r="B66" s="101" t="s">
        <v>156</v>
      </c>
      <c r="C66" s="101" t="s">
        <v>156</v>
      </c>
      <c r="D66" s="23" t="s">
        <v>277</v>
      </c>
      <c r="E66" s="26">
        <f>E67</f>
        <v>227.17</v>
      </c>
      <c r="F66" s="26">
        <f>F67</f>
        <v>227.17</v>
      </c>
      <c r="G66" s="21">
        <v>0</v>
      </c>
      <c r="H66" s="21">
        <v>0</v>
      </c>
      <c r="I66" s="21">
        <v>0</v>
      </c>
      <c r="J66" s="21">
        <v>0</v>
      </c>
      <c r="K66" s="22">
        <v>0</v>
      </c>
    </row>
    <row r="67" spans="1:11" ht="14.25">
      <c r="A67" s="100" t="s">
        <v>278</v>
      </c>
      <c r="B67" s="101" t="s">
        <v>156</v>
      </c>
      <c r="C67" s="101" t="s">
        <v>156</v>
      </c>
      <c r="D67" s="23" t="s">
        <v>279</v>
      </c>
      <c r="E67" s="21">
        <v>227.17</v>
      </c>
      <c r="F67" s="21">
        <v>227.17</v>
      </c>
      <c r="G67" s="21">
        <v>0</v>
      </c>
      <c r="H67" s="21">
        <v>0</v>
      </c>
      <c r="I67" s="21">
        <v>0</v>
      </c>
      <c r="J67" s="21">
        <v>0</v>
      </c>
      <c r="K67" s="22">
        <v>0</v>
      </c>
    </row>
    <row r="68" spans="1:11" ht="14.25">
      <c r="A68" s="100" t="s">
        <v>280</v>
      </c>
      <c r="B68" s="101" t="s">
        <v>156</v>
      </c>
      <c r="C68" s="101" t="s">
        <v>156</v>
      </c>
      <c r="D68" s="23" t="s">
        <v>281</v>
      </c>
      <c r="E68" s="26">
        <f>E69</f>
        <v>50</v>
      </c>
      <c r="F68" s="26">
        <f>F69</f>
        <v>50</v>
      </c>
      <c r="G68" s="21">
        <v>0</v>
      </c>
      <c r="H68" s="21">
        <v>0</v>
      </c>
      <c r="I68" s="21">
        <v>0</v>
      </c>
      <c r="J68" s="21">
        <v>0</v>
      </c>
      <c r="K68" s="22">
        <v>0</v>
      </c>
    </row>
    <row r="69" spans="1:11" ht="14.25">
      <c r="A69" s="100" t="s">
        <v>282</v>
      </c>
      <c r="B69" s="101" t="s">
        <v>156</v>
      </c>
      <c r="C69" s="101" t="s">
        <v>156</v>
      </c>
      <c r="D69" s="23" t="s">
        <v>283</v>
      </c>
      <c r="E69" s="21">
        <v>50</v>
      </c>
      <c r="F69" s="21">
        <v>50</v>
      </c>
      <c r="G69" s="21">
        <v>0</v>
      </c>
      <c r="H69" s="21">
        <v>0</v>
      </c>
      <c r="I69" s="21">
        <v>0</v>
      </c>
      <c r="J69" s="21">
        <v>0</v>
      </c>
      <c r="K69" s="22">
        <v>0</v>
      </c>
    </row>
    <row r="70" spans="1:11" ht="14.25">
      <c r="A70" s="100" t="s">
        <v>284</v>
      </c>
      <c r="B70" s="101" t="s">
        <v>156</v>
      </c>
      <c r="C70" s="101" t="s">
        <v>156</v>
      </c>
      <c r="D70" s="23" t="s">
        <v>285</v>
      </c>
      <c r="E70" s="26">
        <f>E71</f>
        <v>65.88</v>
      </c>
      <c r="F70" s="26">
        <f>F71</f>
        <v>65.88</v>
      </c>
      <c r="G70" s="21">
        <v>0</v>
      </c>
      <c r="H70" s="21">
        <v>0</v>
      </c>
      <c r="I70" s="21">
        <v>0</v>
      </c>
      <c r="J70" s="21">
        <v>0</v>
      </c>
      <c r="K70" s="22">
        <v>0</v>
      </c>
    </row>
    <row r="71" spans="1:11" ht="14.25">
      <c r="A71" s="100" t="s">
        <v>286</v>
      </c>
      <c r="B71" s="101" t="s">
        <v>156</v>
      </c>
      <c r="C71" s="101" t="s">
        <v>156</v>
      </c>
      <c r="D71" s="23" t="s">
        <v>287</v>
      </c>
      <c r="E71" s="21">
        <v>65.88</v>
      </c>
      <c r="F71" s="21">
        <v>65.88</v>
      </c>
      <c r="G71" s="21">
        <v>0</v>
      </c>
      <c r="H71" s="21">
        <v>0</v>
      </c>
      <c r="I71" s="21">
        <v>0</v>
      </c>
      <c r="J71" s="21">
        <v>0</v>
      </c>
      <c r="K71" s="22">
        <v>0</v>
      </c>
    </row>
    <row r="72" spans="1:11" ht="14.25">
      <c r="A72" s="100" t="s">
        <v>288</v>
      </c>
      <c r="B72" s="101" t="s">
        <v>156</v>
      </c>
      <c r="C72" s="101" t="s">
        <v>156</v>
      </c>
      <c r="D72" s="23" t="s">
        <v>289</v>
      </c>
      <c r="E72" s="26">
        <f>E73</f>
        <v>349.5</v>
      </c>
      <c r="F72" s="26">
        <f>F73</f>
        <v>349.5</v>
      </c>
      <c r="G72" s="21">
        <v>0</v>
      </c>
      <c r="H72" s="21">
        <v>0</v>
      </c>
      <c r="I72" s="21">
        <v>0</v>
      </c>
      <c r="J72" s="21">
        <v>0</v>
      </c>
      <c r="K72" s="22">
        <v>0</v>
      </c>
    </row>
    <row r="73" spans="1:11" ht="14.25">
      <c r="A73" s="100" t="s">
        <v>290</v>
      </c>
      <c r="B73" s="101" t="s">
        <v>156</v>
      </c>
      <c r="C73" s="101" t="s">
        <v>156</v>
      </c>
      <c r="D73" s="23" t="s">
        <v>291</v>
      </c>
      <c r="E73" s="21">
        <v>349.5</v>
      </c>
      <c r="F73" s="21">
        <v>349.5</v>
      </c>
      <c r="G73" s="21">
        <v>0</v>
      </c>
      <c r="H73" s="21">
        <v>0</v>
      </c>
      <c r="I73" s="21">
        <v>0</v>
      </c>
      <c r="J73" s="21">
        <v>0</v>
      </c>
      <c r="K73" s="22">
        <v>0</v>
      </c>
    </row>
    <row r="74" spans="1:11" ht="14.25">
      <c r="A74" s="100" t="s">
        <v>292</v>
      </c>
      <c r="B74" s="101" t="s">
        <v>156</v>
      </c>
      <c r="C74" s="101" t="s">
        <v>156</v>
      </c>
      <c r="D74" s="23" t="s">
        <v>293</v>
      </c>
      <c r="E74" s="27">
        <f>E75+E79+E84+E88+E91+E95</f>
        <v>5352.478638</v>
      </c>
      <c r="F74" s="27">
        <f>F75+F79+F84+F88+F91+F95</f>
        <v>5352.478638</v>
      </c>
      <c r="G74" s="21">
        <v>0</v>
      </c>
      <c r="H74" s="21">
        <v>0</v>
      </c>
      <c r="I74" s="21">
        <v>0</v>
      </c>
      <c r="J74" s="21">
        <v>0</v>
      </c>
      <c r="K74" s="22">
        <v>0</v>
      </c>
    </row>
    <row r="75" spans="1:11" ht="14.25">
      <c r="A75" s="100" t="s">
        <v>294</v>
      </c>
      <c r="B75" s="101" t="s">
        <v>156</v>
      </c>
      <c r="C75" s="101" t="s">
        <v>156</v>
      </c>
      <c r="D75" s="23" t="s">
        <v>295</v>
      </c>
      <c r="E75" s="26">
        <f>SUM(E76:E78)</f>
        <v>2445.7351</v>
      </c>
      <c r="F75" s="26">
        <f>SUM(F76:F78)</f>
        <v>2445.7351</v>
      </c>
      <c r="G75" s="21">
        <v>0</v>
      </c>
      <c r="H75" s="21">
        <v>0</v>
      </c>
      <c r="I75" s="21">
        <v>0</v>
      </c>
      <c r="J75" s="21">
        <v>0</v>
      </c>
      <c r="K75" s="22">
        <v>0</v>
      </c>
    </row>
    <row r="76" spans="1:11" ht="14.25">
      <c r="A76" s="100" t="s">
        <v>296</v>
      </c>
      <c r="B76" s="101" t="s">
        <v>156</v>
      </c>
      <c r="C76" s="101" t="s">
        <v>156</v>
      </c>
      <c r="D76" s="23" t="s">
        <v>297</v>
      </c>
      <c r="E76" s="21">
        <v>784.75</v>
      </c>
      <c r="F76" s="21">
        <v>784.75</v>
      </c>
      <c r="G76" s="21">
        <v>0</v>
      </c>
      <c r="H76" s="21">
        <v>0</v>
      </c>
      <c r="I76" s="21">
        <v>0</v>
      </c>
      <c r="J76" s="21">
        <v>0</v>
      </c>
      <c r="K76" s="22">
        <v>0</v>
      </c>
    </row>
    <row r="77" spans="1:11" ht="14.25">
      <c r="A77" s="100" t="s">
        <v>298</v>
      </c>
      <c r="B77" s="101" t="s">
        <v>156</v>
      </c>
      <c r="C77" s="101" t="s">
        <v>156</v>
      </c>
      <c r="D77" s="23" t="s">
        <v>299</v>
      </c>
      <c r="E77" s="21">
        <v>15.285</v>
      </c>
      <c r="F77" s="21">
        <v>15.285</v>
      </c>
      <c r="G77" s="21">
        <v>0</v>
      </c>
      <c r="H77" s="21">
        <v>0</v>
      </c>
      <c r="I77" s="21">
        <v>0</v>
      </c>
      <c r="J77" s="21">
        <v>0</v>
      </c>
      <c r="K77" s="22">
        <v>0</v>
      </c>
    </row>
    <row r="78" spans="1:11" ht="14.25">
      <c r="A78" s="100" t="s">
        <v>300</v>
      </c>
      <c r="B78" s="101" t="s">
        <v>156</v>
      </c>
      <c r="C78" s="101" t="s">
        <v>156</v>
      </c>
      <c r="D78" s="23" t="s">
        <v>301</v>
      </c>
      <c r="E78" s="21">
        <v>1645.7001</v>
      </c>
      <c r="F78" s="21">
        <v>1645.7001</v>
      </c>
      <c r="G78" s="21">
        <v>0</v>
      </c>
      <c r="H78" s="21">
        <v>0</v>
      </c>
      <c r="I78" s="21">
        <v>0</v>
      </c>
      <c r="J78" s="21">
        <v>0</v>
      </c>
      <c r="K78" s="22">
        <v>0</v>
      </c>
    </row>
    <row r="79" spans="1:11" ht="14.25">
      <c r="A79" s="100" t="s">
        <v>302</v>
      </c>
      <c r="B79" s="101" t="s">
        <v>156</v>
      </c>
      <c r="C79" s="101" t="s">
        <v>156</v>
      </c>
      <c r="D79" s="23" t="s">
        <v>303</v>
      </c>
      <c r="E79" s="26">
        <f>SUM(E80:E83)</f>
        <v>703.782725</v>
      </c>
      <c r="F79" s="26">
        <f>SUM(F80:F83)</f>
        <v>703.782725</v>
      </c>
      <c r="G79" s="21">
        <v>0</v>
      </c>
      <c r="H79" s="21">
        <v>0</v>
      </c>
      <c r="I79" s="21">
        <v>0</v>
      </c>
      <c r="J79" s="21">
        <v>0</v>
      </c>
      <c r="K79" s="22">
        <v>0</v>
      </c>
    </row>
    <row r="80" spans="1:11" ht="14.25">
      <c r="A80" s="100" t="s">
        <v>304</v>
      </c>
      <c r="B80" s="101" t="s">
        <v>156</v>
      </c>
      <c r="C80" s="101" t="s">
        <v>156</v>
      </c>
      <c r="D80" s="23" t="s">
        <v>305</v>
      </c>
      <c r="E80" s="21">
        <v>38.586565</v>
      </c>
      <c r="F80" s="21">
        <v>38.586565</v>
      </c>
      <c r="G80" s="21">
        <v>0</v>
      </c>
      <c r="H80" s="21">
        <v>0</v>
      </c>
      <c r="I80" s="21">
        <v>0</v>
      </c>
      <c r="J80" s="21">
        <v>0</v>
      </c>
      <c r="K80" s="22">
        <v>0</v>
      </c>
    </row>
    <row r="81" spans="1:11" ht="14.25">
      <c r="A81" s="100" t="s">
        <v>306</v>
      </c>
      <c r="B81" s="101" t="s">
        <v>156</v>
      </c>
      <c r="C81" s="101" t="s">
        <v>156</v>
      </c>
      <c r="D81" s="23" t="s">
        <v>307</v>
      </c>
      <c r="E81" s="21">
        <v>4.5356</v>
      </c>
      <c r="F81" s="21">
        <v>4.5356</v>
      </c>
      <c r="G81" s="21">
        <v>0</v>
      </c>
      <c r="H81" s="21">
        <v>0</v>
      </c>
      <c r="I81" s="21">
        <v>0</v>
      </c>
      <c r="J81" s="21">
        <v>0</v>
      </c>
      <c r="K81" s="22">
        <v>0</v>
      </c>
    </row>
    <row r="82" spans="1:11" ht="14.25">
      <c r="A82" s="100" t="s">
        <v>308</v>
      </c>
      <c r="B82" s="101" t="s">
        <v>156</v>
      </c>
      <c r="C82" s="101" t="s">
        <v>156</v>
      </c>
      <c r="D82" s="23" t="s">
        <v>309</v>
      </c>
      <c r="E82" s="21">
        <v>655.66056</v>
      </c>
      <c r="F82" s="21">
        <v>655.66056</v>
      </c>
      <c r="G82" s="21">
        <v>0</v>
      </c>
      <c r="H82" s="21">
        <v>0</v>
      </c>
      <c r="I82" s="21">
        <v>0</v>
      </c>
      <c r="J82" s="21">
        <v>0</v>
      </c>
      <c r="K82" s="22">
        <v>0</v>
      </c>
    </row>
    <row r="83" spans="1:11" ht="14.25">
      <c r="A83" s="100" t="s">
        <v>310</v>
      </c>
      <c r="B83" s="101" t="s">
        <v>156</v>
      </c>
      <c r="C83" s="101" t="s">
        <v>156</v>
      </c>
      <c r="D83" s="23" t="s">
        <v>311</v>
      </c>
      <c r="E83" s="21">
        <v>5</v>
      </c>
      <c r="F83" s="21">
        <v>5</v>
      </c>
      <c r="G83" s="21">
        <v>0</v>
      </c>
      <c r="H83" s="21">
        <v>0</v>
      </c>
      <c r="I83" s="21">
        <v>0</v>
      </c>
      <c r="J83" s="21">
        <v>0</v>
      </c>
      <c r="K83" s="22">
        <v>0</v>
      </c>
    </row>
    <row r="84" spans="1:11" ht="14.25">
      <c r="A84" s="100" t="s">
        <v>312</v>
      </c>
      <c r="B84" s="101" t="s">
        <v>156</v>
      </c>
      <c r="C84" s="101" t="s">
        <v>156</v>
      </c>
      <c r="D84" s="23" t="s">
        <v>313</v>
      </c>
      <c r="E84" s="26">
        <f>SUM(E85:E87)</f>
        <v>39.152</v>
      </c>
      <c r="F84" s="26">
        <f>SUM(F85:F87)</f>
        <v>39.152</v>
      </c>
      <c r="G84" s="21">
        <v>0</v>
      </c>
      <c r="H84" s="21">
        <v>0</v>
      </c>
      <c r="I84" s="21">
        <v>0</v>
      </c>
      <c r="J84" s="21">
        <v>0</v>
      </c>
      <c r="K84" s="22">
        <v>0</v>
      </c>
    </row>
    <row r="85" spans="1:11" ht="14.25">
      <c r="A85" s="100" t="s">
        <v>314</v>
      </c>
      <c r="B85" s="101" t="s">
        <v>156</v>
      </c>
      <c r="C85" s="101" t="s">
        <v>156</v>
      </c>
      <c r="D85" s="23" t="s">
        <v>315</v>
      </c>
      <c r="E85" s="21">
        <v>3.96</v>
      </c>
      <c r="F85" s="21">
        <v>3.96</v>
      </c>
      <c r="G85" s="21">
        <v>0</v>
      </c>
      <c r="H85" s="21">
        <v>0</v>
      </c>
      <c r="I85" s="21">
        <v>0</v>
      </c>
      <c r="J85" s="21">
        <v>0</v>
      </c>
      <c r="K85" s="22">
        <v>0</v>
      </c>
    </row>
    <row r="86" spans="1:11" ht="14.25">
      <c r="A86" s="100" t="s">
        <v>316</v>
      </c>
      <c r="B86" s="101" t="s">
        <v>156</v>
      </c>
      <c r="C86" s="101" t="s">
        <v>156</v>
      </c>
      <c r="D86" s="23" t="s">
        <v>317</v>
      </c>
      <c r="E86" s="21">
        <v>34.8</v>
      </c>
      <c r="F86" s="21">
        <v>34.8</v>
      </c>
      <c r="G86" s="21">
        <v>0</v>
      </c>
      <c r="H86" s="21">
        <v>0</v>
      </c>
      <c r="I86" s="21">
        <v>0</v>
      </c>
      <c r="J86" s="21">
        <v>0</v>
      </c>
      <c r="K86" s="22">
        <v>0</v>
      </c>
    </row>
    <row r="87" spans="1:11" ht="14.25">
      <c r="A87" s="100" t="s">
        <v>318</v>
      </c>
      <c r="B87" s="101" t="s">
        <v>156</v>
      </c>
      <c r="C87" s="101" t="s">
        <v>156</v>
      </c>
      <c r="D87" s="23" t="s">
        <v>319</v>
      </c>
      <c r="E87" s="21">
        <v>0.392</v>
      </c>
      <c r="F87" s="21">
        <v>0.392</v>
      </c>
      <c r="G87" s="21">
        <v>0</v>
      </c>
      <c r="H87" s="21">
        <v>0</v>
      </c>
      <c r="I87" s="21">
        <v>0</v>
      </c>
      <c r="J87" s="21">
        <v>0</v>
      </c>
      <c r="K87" s="22">
        <v>0</v>
      </c>
    </row>
    <row r="88" spans="1:11" ht="14.25">
      <c r="A88" s="100" t="s">
        <v>320</v>
      </c>
      <c r="B88" s="101" t="s">
        <v>156</v>
      </c>
      <c r="C88" s="101" t="s">
        <v>156</v>
      </c>
      <c r="D88" s="23" t="s">
        <v>321</v>
      </c>
      <c r="E88" s="26">
        <f>SUM(E89:E90)</f>
        <v>1288.716</v>
      </c>
      <c r="F88" s="26">
        <f>SUM(F89:F90)</f>
        <v>1288.716</v>
      </c>
      <c r="G88" s="21">
        <v>0</v>
      </c>
      <c r="H88" s="21">
        <v>0</v>
      </c>
      <c r="I88" s="21">
        <v>0</v>
      </c>
      <c r="J88" s="21">
        <v>0</v>
      </c>
      <c r="K88" s="22">
        <v>0</v>
      </c>
    </row>
    <row r="89" spans="1:11" ht="14.25">
      <c r="A89" s="100" t="s">
        <v>322</v>
      </c>
      <c r="B89" s="101" t="s">
        <v>156</v>
      </c>
      <c r="C89" s="101" t="s">
        <v>156</v>
      </c>
      <c r="D89" s="23" t="s">
        <v>323</v>
      </c>
      <c r="E89" s="21">
        <v>940.376</v>
      </c>
      <c r="F89" s="21">
        <v>940.376</v>
      </c>
      <c r="G89" s="21">
        <v>0</v>
      </c>
      <c r="H89" s="21">
        <v>0</v>
      </c>
      <c r="I89" s="21">
        <v>0</v>
      </c>
      <c r="J89" s="21">
        <v>0</v>
      </c>
      <c r="K89" s="22">
        <v>0</v>
      </c>
    </row>
    <row r="90" spans="1:11" ht="14.25">
      <c r="A90" s="100" t="s">
        <v>324</v>
      </c>
      <c r="B90" s="101" t="s">
        <v>156</v>
      </c>
      <c r="C90" s="101" t="s">
        <v>156</v>
      </c>
      <c r="D90" s="23" t="s">
        <v>325</v>
      </c>
      <c r="E90" s="21">
        <v>348.34</v>
      </c>
      <c r="F90" s="21">
        <v>348.34</v>
      </c>
      <c r="G90" s="21">
        <v>0</v>
      </c>
      <c r="H90" s="21">
        <v>0</v>
      </c>
      <c r="I90" s="21">
        <v>0</v>
      </c>
      <c r="J90" s="21">
        <v>0</v>
      </c>
      <c r="K90" s="22">
        <v>0</v>
      </c>
    </row>
    <row r="91" spans="1:11" ht="14.25">
      <c r="A91" s="100" t="s">
        <v>326</v>
      </c>
      <c r="B91" s="101" t="s">
        <v>156</v>
      </c>
      <c r="C91" s="101" t="s">
        <v>156</v>
      </c>
      <c r="D91" s="23" t="s">
        <v>327</v>
      </c>
      <c r="E91" s="26">
        <f>SUM(E92:E94)</f>
        <v>773.8061</v>
      </c>
      <c r="F91" s="26">
        <f>SUM(F92:F94)</f>
        <v>773.8061</v>
      </c>
      <c r="G91" s="21">
        <v>0</v>
      </c>
      <c r="H91" s="21">
        <v>0</v>
      </c>
      <c r="I91" s="21">
        <v>0</v>
      </c>
      <c r="J91" s="21">
        <v>0</v>
      </c>
      <c r="K91" s="22">
        <v>0</v>
      </c>
    </row>
    <row r="92" spans="1:11" ht="14.25">
      <c r="A92" s="100" t="s">
        <v>328</v>
      </c>
      <c r="B92" s="101" t="s">
        <v>156</v>
      </c>
      <c r="C92" s="101" t="s">
        <v>156</v>
      </c>
      <c r="D92" s="23" t="s">
        <v>329</v>
      </c>
      <c r="E92" s="21">
        <v>460.6632</v>
      </c>
      <c r="F92" s="21">
        <v>460.6632</v>
      </c>
      <c r="G92" s="21">
        <v>0</v>
      </c>
      <c r="H92" s="21">
        <v>0</v>
      </c>
      <c r="I92" s="21">
        <v>0</v>
      </c>
      <c r="J92" s="21">
        <v>0</v>
      </c>
      <c r="K92" s="22">
        <v>0</v>
      </c>
    </row>
    <row r="93" spans="1:11" ht="14.25">
      <c r="A93" s="100" t="s">
        <v>330</v>
      </c>
      <c r="B93" s="101" t="s">
        <v>156</v>
      </c>
      <c r="C93" s="101" t="s">
        <v>156</v>
      </c>
      <c r="D93" s="23" t="s">
        <v>331</v>
      </c>
      <c r="E93" s="21">
        <v>149.7</v>
      </c>
      <c r="F93" s="21">
        <v>149.7</v>
      </c>
      <c r="G93" s="21">
        <v>0</v>
      </c>
      <c r="H93" s="21">
        <v>0</v>
      </c>
      <c r="I93" s="21">
        <v>0</v>
      </c>
      <c r="J93" s="21">
        <v>0</v>
      </c>
      <c r="K93" s="22">
        <v>0</v>
      </c>
    </row>
    <row r="94" spans="1:11" ht="14.25">
      <c r="A94" s="100" t="s">
        <v>332</v>
      </c>
      <c r="B94" s="101" t="s">
        <v>156</v>
      </c>
      <c r="C94" s="101" t="s">
        <v>156</v>
      </c>
      <c r="D94" s="23" t="s">
        <v>333</v>
      </c>
      <c r="E94" s="21">
        <v>163.4429</v>
      </c>
      <c r="F94" s="21">
        <v>163.4429</v>
      </c>
      <c r="G94" s="21">
        <v>0</v>
      </c>
      <c r="H94" s="21">
        <v>0</v>
      </c>
      <c r="I94" s="21">
        <v>0</v>
      </c>
      <c r="J94" s="21">
        <v>0</v>
      </c>
      <c r="K94" s="22">
        <v>0</v>
      </c>
    </row>
    <row r="95" spans="1:11" ht="14.25">
      <c r="A95" s="100" t="s">
        <v>334</v>
      </c>
      <c r="B95" s="101" t="s">
        <v>156</v>
      </c>
      <c r="C95" s="101" t="s">
        <v>156</v>
      </c>
      <c r="D95" s="23" t="s">
        <v>335</v>
      </c>
      <c r="E95" s="26">
        <f>E96</f>
        <v>101.286713</v>
      </c>
      <c r="F95" s="26">
        <f>F96</f>
        <v>101.286713</v>
      </c>
      <c r="G95" s="21">
        <v>0</v>
      </c>
      <c r="H95" s="21">
        <v>0</v>
      </c>
      <c r="I95" s="21">
        <v>0</v>
      </c>
      <c r="J95" s="21">
        <v>0</v>
      </c>
      <c r="K95" s="22">
        <v>0</v>
      </c>
    </row>
    <row r="96" spans="1:11" ht="14.25">
      <c r="A96" s="100" t="s">
        <v>336</v>
      </c>
      <c r="B96" s="101" t="s">
        <v>156</v>
      </c>
      <c r="C96" s="101" t="s">
        <v>156</v>
      </c>
      <c r="D96" s="23" t="s">
        <v>337</v>
      </c>
      <c r="E96" s="21">
        <v>101.286713</v>
      </c>
      <c r="F96" s="21">
        <v>101.286713</v>
      </c>
      <c r="G96" s="21">
        <v>0</v>
      </c>
      <c r="H96" s="21">
        <v>0</v>
      </c>
      <c r="I96" s="21">
        <v>0</v>
      </c>
      <c r="J96" s="21">
        <v>0</v>
      </c>
      <c r="K96" s="22">
        <v>0</v>
      </c>
    </row>
    <row r="97" spans="1:11" ht="14.25">
      <c r="A97" s="100" t="s">
        <v>338</v>
      </c>
      <c r="B97" s="101" t="s">
        <v>156</v>
      </c>
      <c r="C97" s="101" t="s">
        <v>156</v>
      </c>
      <c r="D97" s="23" t="s">
        <v>339</v>
      </c>
      <c r="E97" s="27">
        <f>E98</f>
        <v>10.2188</v>
      </c>
      <c r="F97" s="27">
        <f>F98</f>
        <v>10.2188</v>
      </c>
      <c r="G97" s="21">
        <v>0</v>
      </c>
      <c r="H97" s="21">
        <v>0</v>
      </c>
      <c r="I97" s="21">
        <v>0</v>
      </c>
      <c r="J97" s="21">
        <v>0</v>
      </c>
      <c r="K97" s="22">
        <v>0</v>
      </c>
    </row>
    <row r="98" spans="1:11" ht="14.25">
      <c r="A98" s="100" t="s">
        <v>340</v>
      </c>
      <c r="B98" s="101" t="s">
        <v>156</v>
      </c>
      <c r="C98" s="101" t="s">
        <v>156</v>
      </c>
      <c r="D98" s="23" t="s">
        <v>341</v>
      </c>
      <c r="E98" s="26">
        <f>E99</f>
        <v>10.2188</v>
      </c>
      <c r="F98" s="26">
        <f>F99</f>
        <v>10.2188</v>
      </c>
      <c r="G98" s="21">
        <v>0</v>
      </c>
      <c r="H98" s="21">
        <v>0</v>
      </c>
      <c r="I98" s="21">
        <v>0</v>
      </c>
      <c r="J98" s="21">
        <v>0</v>
      </c>
      <c r="K98" s="22">
        <v>0</v>
      </c>
    </row>
    <row r="99" spans="1:11" ht="14.25">
      <c r="A99" s="100" t="s">
        <v>342</v>
      </c>
      <c r="B99" s="101" t="s">
        <v>156</v>
      </c>
      <c r="C99" s="101" t="s">
        <v>156</v>
      </c>
      <c r="D99" s="23" t="s">
        <v>343</v>
      </c>
      <c r="E99" s="21">
        <v>10.2188</v>
      </c>
      <c r="F99" s="21">
        <v>10.2188</v>
      </c>
      <c r="G99" s="21">
        <v>0</v>
      </c>
      <c r="H99" s="21">
        <v>0</v>
      </c>
      <c r="I99" s="21">
        <v>0</v>
      </c>
      <c r="J99" s="21">
        <v>0</v>
      </c>
      <c r="K99" s="22">
        <v>0</v>
      </c>
    </row>
    <row r="100" spans="1:11" ht="14.25">
      <c r="A100" s="100" t="s">
        <v>344</v>
      </c>
      <c r="B100" s="101" t="s">
        <v>156</v>
      </c>
      <c r="C100" s="101" t="s">
        <v>156</v>
      </c>
      <c r="D100" s="23" t="s">
        <v>345</v>
      </c>
      <c r="E100" s="27">
        <f>E101</f>
        <v>3.7</v>
      </c>
      <c r="F100" s="27">
        <f>F101</f>
        <v>3.7</v>
      </c>
      <c r="G100" s="21">
        <v>0</v>
      </c>
      <c r="H100" s="21">
        <v>0</v>
      </c>
      <c r="I100" s="21">
        <v>0</v>
      </c>
      <c r="J100" s="21">
        <v>0</v>
      </c>
      <c r="K100" s="22">
        <v>0</v>
      </c>
    </row>
    <row r="101" spans="1:11" ht="14.25">
      <c r="A101" s="100" t="s">
        <v>346</v>
      </c>
      <c r="B101" s="101" t="s">
        <v>156</v>
      </c>
      <c r="C101" s="101" t="s">
        <v>156</v>
      </c>
      <c r="D101" s="23" t="s">
        <v>347</v>
      </c>
      <c r="E101" s="26">
        <f>E102</f>
        <v>3.7</v>
      </c>
      <c r="F101" s="26">
        <f>F102</f>
        <v>3.7</v>
      </c>
      <c r="G101" s="21">
        <v>0</v>
      </c>
      <c r="H101" s="21">
        <v>0</v>
      </c>
      <c r="I101" s="21">
        <v>0</v>
      </c>
      <c r="J101" s="21">
        <v>0</v>
      </c>
      <c r="K101" s="22">
        <v>0</v>
      </c>
    </row>
    <row r="102" spans="1:11" ht="14.25">
      <c r="A102" s="100" t="s">
        <v>348</v>
      </c>
      <c r="B102" s="101" t="s">
        <v>156</v>
      </c>
      <c r="C102" s="101" t="s">
        <v>156</v>
      </c>
      <c r="D102" s="23" t="s">
        <v>349</v>
      </c>
      <c r="E102" s="21">
        <v>3.7</v>
      </c>
      <c r="F102" s="21">
        <v>3.7</v>
      </c>
      <c r="G102" s="21">
        <v>0</v>
      </c>
      <c r="H102" s="21">
        <v>0</v>
      </c>
      <c r="I102" s="21">
        <v>0</v>
      </c>
      <c r="J102" s="21">
        <v>0</v>
      </c>
      <c r="K102" s="22">
        <v>0</v>
      </c>
    </row>
    <row r="103" spans="1:11" ht="14.25">
      <c r="A103" s="100" t="s">
        <v>350</v>
      </c>
      <c r="B103" s="101" t="s">
        <v>156</v>
      </c>
      <c r="C103" s="101" t="s">
        <v>156</v>
      </c>
      <c r="D103" s="23" t="s">
        <v>351</v>
      </c>
      <c r="E103" s="27">
        <f>E104</f>
        <v>74.097744</v>
      </c>
      <c r="F103" s="27">
        <f>F104</f>
        <v>74.097744</v>
      </c>
      <c r="G103" s="21">
        <v>0</v>
      </c>
      <c r="H103" s="21">
        <v>0</v>
      </c>
      <c r="I103" s="21">
        <v>0</v>
      </c>
      <c r="J103" s="21">
        <v>0</v>
      </c>
      <c r="K103" s="22">
        <v>0</v>
      </c>
    </row>
    <row r="104" spans="1:11" ht="14.25">
      <c r="A104" s="100" t="s">
        <v>352</v>
      </c>
      <c r="B104" s="101" t="s">
        <v>156</v>
      </c>
      <c r="C104" s="101" t="s">
        <v>156</v>
      </c>
      <c r="D104" s="23" t="s">
        <v>353</v>
      </c>
      <c r="E104" s="26">
        <f>E105</f>
        <v>74.097744</v>
      </c>
      <c r="F104" s="26">
        <f>F105</f>
        <v>74.097744</v>
      </c>
      <c r="G104" s="21">
        <v>0</v>
      </c>
      <c r="H104" s="21">
        <v>0</v>
      </c>
      <c r="I104" s="21">
        <v>0</v>
      </c>
      <c r="J104" s="21">
        <v>0</v>
      </c>
      <c r="K104" s="22">
        <v>0</v>
      </c>
    </row>
    <row r="105" spans="1:11" ht="14.25">
      <c r="A105" s="100" t="s">
        <v>354</v>
      </c>
      <c r="B105" s="101" t="s">
        <v>156</v>
      </c>
      <c r="C105" s="101" t="s">
        <v>156</v>
      </c>
      <c r="D105" s="23" t="s">
        <v>355</v>
      </c>
      <c r="E105" s="21">
        <v>74.097744</v>
      </c>
      <c r="F105" s="21">
        <v>74.097744</v>
      </c>
      <c r="G105" s="21">
        <v>0</v>
      </c>
      <c r="H105" s="21">
        <v>0</v>
      </c>
      <c r="I105" s="21">
        <v>0</v>
      </c>
      <c r="J105" s="21">
        <v>0</v>
      </c>
      <c r="K105" s="22">
        <v>0</v>
      </c>
    </row>
    <row r="106" spans="1:11" ht="14.25">
      <c r="A106" s="100" t="s">
        <v>356</v>
      </c>
      <c r="B106" s="101" t="s">
        <v>156</v>
      </c>
      <c r="C106" s="101" t="s">
        <v>156</v>
      </c>
      <c r="D106" s="23" t="s">
        <v>357</v>
      </c>
      <c r="E106" s="27">
        <f>E107</f>
        <v>79.351936</v>
      </c>
      <c r="F106" s="27">
        <f>F107</f>
        <v>79.351936</v>
      </c>
      <c r="G106" s="21">
        <v>0</v>
      </c>
      <c r="H106" s="21">
        <v>0</v>
      </c>
      <c r="I106" s="21">
        <v>0</v>
      </c>
      <c r="J106" s="21">
        <v>0</v>
      </c>
      <c r="K106" s="22">
        <v>0</v>
      </c>
    </row>
    <row r="107" spans="1:11" ht="14.25">
      <c r="A107" s="100" t="s">
        <v>358</v>
      </c>
      <c r="B107" s="101" t="s">
        <v>156</v>
      </c>
      <c r="C107" s="101" t="s">
        <v>156</v>
      </c>
      <c r="D107" s="23" t="s">
        <v>357</v>
      </c>
      <c r="E107" s="26">
        <f>E108</f>
        <v>79.351936</v>
      </c>
      <c r="F107" s="26">
        <f>F108</f>
        <v>79.351936</v>
      </c>
      <c r="G107" s="21">
        <v>0</v>
      </c>
      <c r="H107" s="21">
        <v>0</v>
      </c>
      <c r="I107" s="21">
        <v>0</v>
      </c>
      <c r="J107" s="21">
        <v>0</v>
      </c>
      <c r="K107" s="22">
        <v>0</v>
      </c>
    </row>
    <row r="108" spans="1:11" ht="15" thickBot="1">
      <c r="A108" s="118" t="s">
        <v>359</v>
      </c>
      <c r="B108" s="119" t="s">
        <v>156</v>
      </c>
      <c r="C108" s="119" t="s">
        <v>156</v>
      </c>
      <c r="D108" s="16" t="s">
        <v>360</v>
      </c>
      <c r="E108" s="24">
        <v>79.351936</v>
      </c>
      <c r="F108" s="24">
        <v>79.351936</v>
      </c>
      <c r="G108" s="24">
        <v>0</v>
      </c>
      <c r="H108" s="24">
        <v>0</v>
      </c>
      <c r="I108" s="24">
        <v>0</v>
      </c>
      <c r="J108" s="24">
        <v>0</v>
      </c>
      <c r="K108" s="25">
        <v>0</v>
      </c>
    </row>
  </sheetData>
  <sheetProtection/>
  <mergeCells count="115">
    <mergeCell ref="A106:C106"/>
    <mergeCell ref="A107:C107"/>
    <mergeCell ref="A108:C108"/>
    <mergeCell ref="A102:C102"/>
    <mergeCell ref="A103:C103"/>
    <mergeCell ref="A104:C104"/>
    <mergeCell ref="A105:C105"/>
    <mergeCell ref="A98:C98"/>
    <mergeCell ref="A99:C99"/>
    <mergeCell ref="A100:C100"/>
    <mergeCell ref="A101:C101"/>
    <mergeCell ref="A94:C94"/>
    <mergeCell ref="A95:C95"/>
    <mergeCell ref="A96:C96"/>
    <mergeCell ref="A97:C97"/>
    <mergeCell ref="A90:C90"/>
    <mergeCell ref="A91:C91"/>
    <mergeCell ref="A92:C92"/>
    <mergeCell ref="A93:C93"/>
    <mergeCell ref="A86:C86"/>
    <mergeCell ref="A87:C87"/>
    <mergeCell ref="A88:C88"/>
    <mergeCell ref="A89:C89"/>
    <mergeCell ref="A82:C82"/>
    <mergeCell ref="A83:C83"/>
    <mergeCell ref="A84:C84"/>
    <mergeCell ref="A85:C85"/>
    <mergeCell ref="A78:C78"/>
    <mergeCell ref="A79:C79"/>
    <mergeCell ref="A80:C80"/>
    <mergeCell ref="A81:C81"/>
    <mergeCell ref="A74:C74"/>
    <mergeCell ref="A75:C75"/>
    <mergeCell ref="A76:C76"/>
    <mergeCell ref="A77:C77"/>
    <mergeCell ref="A70:C70"/>
    <mergeCell ref="A71:C71"/>
    <mergeCell ref="A72:C72"/>
    <mergeCell ref="A73:C73"/>
    <mergeCell ref="A66:C66"/>
    <mergeCell ref="A67:C67"/>
    <mergeCell ref="A68:C68"/>
    <mergeCell ref="A69:C69"/>
    <mergeCell ref="A62:C62"/>
    <mergeCell ref="A63:C63"/>
    <mergeCell ref="A64:C64"/>
    <mergeCell ref="A65:C65"/>
    <mergeCell ref="A58:C58"/>
    <mergeCell ref="A59:C59"/>
    <mergeCell ref="A60:C60"/>
    <mergeCell ref="A61:C61"/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1:C21"/>
    <mergeCell ref="A22:C22"/>
    <mergeCell ref="A24:C24"/>
    <mergeCell ref="A25:C25"/>
    <mergeCell ref="A23:C23"/>
    <mergeCell ref="A17:C17"/>
    <mergeCell ref="A18:C18"/>
    <mergeCell ref="A19:C19"/>
    <mergeCell ref="A20:C20"/>
    <mergeCell ref="A13:C13"/>
    <mergeCell ref="A14:C14"/>
    <mergeCell ref="A15:C15"/>
    <mergeCell ref="A16:C16"/>
    <mergeCell ref="A1:K1"/>
    <mergeCell ref="G3:G6"/>
    <mergeCell ref="H3:H6"/>
    <mergeCell ref="I3:I6"/>
    <mergeCell ref="J3:J6"/>
    <mergeCell ref="K3:K6"/>
    <mergeCell ref="A2:K2"/>
    <mergeCell ref="A3:D3"/>
    <mergeCell ref="E3:E6"/>
    <mergeCell ref="F3:F6"/>
    <mergeCell ref="A4:C6"/>
    <mergeCell ref="D4:D6"/>
    <mergeCell ref="A7:A8"/>
    <mergeCell ref="B7:B8"/>
    <mergeCell ref="C7:C8"/>
    <mergeCell ref="A9:C9"/>
    <mergeCell ref="A10:C10"/>
    <mergeCell ref="A11:C11"/>
    <mergeCell ref="A12:C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zoomScale="130" zoomScaleNormal="130" workbookViewId="0" topLeftCell="A1">
      <selection activeCell="E15" sqref="E15:F15"/>
    </sheetView>
  </sheetViews>
  <sheetFormatPr defaultColWidth="9.00390625" defaultRowHeight="14.25"/>
  <cols>
    <col min="1" max="1" width="6.625" style="0" customWidth="1"/>
    <col min="2" max="3" width="6.625" style="33" customWidth="1"/>
    <col min="4" max="4" width="13.375" style="0" customWidth="1"/>
  </cols>
  <sheetData>
    <row r="1" spans="1:16" ht="19.5" thickBot="1">
      <c r="A1" s="127" t="s">
        <v>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9"/>
      <c r="P1" s="9"/>
    </row>
    <row r="2" spans="1:16" ht="14.25">
      <c r="A2" s="47" t="s">
        <v>384</v>
      </c>
      <c r="B2" s="48"/>
      <c r="C2" s="49"/>
      <c r="D2" s="34"/>
      <c r="E2" s="34"/>
      <c r="F2" s="130"/>
      <c r="G2" s="131"/>
      <c r="H2" s="130"/>
      <c r="I2" s="131"/>
      <c r="J2" s="130"/>
      <c r="K2" s="131"/>
      <c r="L2" s="130"/>
      <c r="M2" s="131"/>
      <c r="N2" s="132" t="s">
        <v>0</v>
      </c>
      <c r="O2" s="133"/>
      <c r="P2" s="9"/>
    </row>
    <row r="3" spans="1:16" ht="14.25" customHeight="1">
      <c r="A3" s="93" t="s">
        <v>1</v>
      </c>
      <c r="B3" s="94"/>
      <c r="C3" s="94"/>
      <c r="D3" s="79"/>
      <c r="E3" s="80" t="s">
        <v>51</v>
      </c>
      <c r="F3" s="82"/>
      <c r="G3" s="80" t="s">
        <v>5</v>
      </c>
      <c r="H3" s="82"/>
      <c r="I3" s="80" t="s">
        <v>6</v>
      </c>
      <c r="J3" s="82"/>
      <c r="K3" s="126" t="s">
        <v>75</v>
      </c>
      <c r="L3" s="126"/>
      <c r="M3" s="126" t="s">
        <v>76</v>
      </c>
      <c r="N3" s="126"/>
      <c r="O3" s="126" t="s">
        <v>77</v>
      </c>
      <c r="P3" s="9"/>
    </row>
    <row r="4" spans="1:16" ht="14.25" customHeight="1">
      <c r="A4" s="80" t="s">
        <v>2</v>
      </c>
      <c r="B4" s="81"/>
      <c r="C4" s="82"/>
      <c r="D4" s="89" t="s">
        <v>3</v>
      </c>
      <c r="E4" s="83"/>
      <c r="F4" s="85"/>
      <c r="G4" s="83"/>
      <c r="H4" s="85"/>
      <c r="I4" s="83"/>
      <c r="J4" s="85"/>
      <c r="K4" s="126"/>
      <c r="L4" s="126"/>
      <c r="M4" s="126"/>
      <c r="N4" s="126"/>
      <c r="O4" s="126"/>
      <c r="P4" s="9"/>
    </row>
    <row r="5" spans="1:16" ht="14.25">
      <c r="A5" s="83"/>
      <c r="B5" s="84"/>
      <c r="C5" s="85"/>
      <c r="D5" s="125"/>
      <c r="E5" s="83"/>
      <c r="F5" s="85"/>
      <c r="G5" s="83"/>
      <c r="H5" s="85"/>
      <c r="I5" s="83"/>
      <c r="J5" s="85"/>
      <c r="K5" s="126"/>
      <c r="L5" s="126"/>
      <c r="M5" s="126"/>
      <c r="N5" s="126"/>
      <c r="O5" s="126"/>
      <c r="P5" s="9"/>
    </row>
    <row r="6" spans="1:16" ht="14.25">
      <c r="A6" s="78"/>
      <c r="B6" s="63"/>
      <c r="C6" s="124"/>
      <c r="D6" s="90"/>
      <c r="E6" s="78"/>
      <c r="F6" s="124"/>
      <c r="G6" s="78"/>
      <c r="H6" s="124"/>
      <c r="I6" s="78"/>
      <c r="J6" s="124"/>
      <c r="K6" s="126"/>
      <c r="L6" s="126"/>
      <c r="M6" s="126"/>
      <c r="N6" s="126"/>
      <c r="O6" s="126"/>
      <c r="P6" s="9"/>
    </row>
    <row r="7" spans="1:16" ht="14.25">
      <c r="A7" s="89" t="s">
        <v>7</v>
      </c>
      <c r="B7" s="91" t="s">
        <v>8</v>
      </c>
      <c r="C7" s="91" t="s">
        <v>9</v>
      </c>
      <c r="D7" s="36" t="s">
        <v>10</v>
      </c>
      <c r="E7" s="135">
        <v>1</v>
      </c>
      <c r="F7" s="136"/>
      <c r="G7" s="135">
        <v>2</v>
      </c>
      <c r="H7" s="136"/>
      <c r="I7" s="135">
        <v>3</v>
      </c>
      <c r="J7" s="136"/>
      <c r="K7" s="126">
        <v>4</v>
      </c>
      <c r="L7" s="126"/>
      <c r="M7" s="126">
        <v>5</v>
      </c>
      <c r="N7" s="126"/>
      <c r="O7" s="35">
        <v>6</v>
      </c>
      <c r="P7" s="9"/>
    </row>
    <row r="8" spans="1:16" ht="14.25">
      <c r="A8" s="90"/>
      <c r="B8" s="92"/>
      <c r="C8" s="92"/>
      <c r="D8" s="36" t="s">
        <v>4</v>
      </c>
      <c r="E8" s="139">
        <f>G8+I8</f>
        <v>6623.9676469999995</v>
      </c>
      <c r="F8" s="79"/>
      <c r="G8" s="137">
        <v>1546.911181</v>
      </c>
      <c r="H8" s="138"/>
      <c r="I8" s="137">
        <v>5077.056466</v>
      </c>
      <c r="J8" s="138"/>
      <c r="K8" s="134"/>
      <c r="L8" s="134"/>
      <c r="M8" s="134"/>
      <c r="N8" s="134"/>
      <c r="O8" s="37"/>
      <c r="P8" s="9"/>
    </row>
    <row r="9" spans="1:16" ht="14.25">
      <c r="A9" s="17">
        <v>201</v>
      </c>
      <c r="B9" s="38"/>
      <c r="C9" s="38"/>
      <c r="D9" s="39" t="s">
        <v>165</v>
      </c>
      <c r="E9" s="121">
        <f>G9+I9</f>
        <v>1738.952595</v>
      </c>
      <c r="F9" s="122"/>
      <c r="G9" s="140">
        <v>1164.138401</v>
      </c>
      <c r="H9" s="141"/>
      <c r="I9" s="123">
        <v>574.814194</v>
      </c>
      <c r="J9" s="86">
        <v>5748141.94</v>
      </c>
      <c r="K9" s="120"/>
      <c r="L9" s="120"/>
      <c r="M9" s="120"/>
      <c r="N9" s="120"/>
      <c r="O9" s="37"/>
      <c r="P9" s="9"/>
    </row>
    <row r="10" spans="1:16" ht="14.25">
      <c r="A10" s="17">
        <v>201</v>
      </c>
      <c r="B10" s="38" t="s">
        <v>362</v>
      </c>
      <c r="C10" s="38"/>
      <c r="D10" s="39" t="s">
        <v>380</v>
      </c>
      <c r="E10" s="121">
        <f aca="true" t="shared" si="0" ref="E10:E20">G10+I10</f>
        <v>1473.5525949999999</v>
      </c>
      <c r="F10" s="122"/>
      <c r="G10" s="140">
        <v>1164.138401</v>
      </c>
      <c r="H10" s="141"/>
      <c r="I10" s="123">
        <v>309.414194</v>
      </c>
      <c r="J10" s="86">
        <v>3094141.94</v>
      </c>
      <c r="K10" s="120"/>
      <c r="L10" s="120"/>
      <c r="M10" s="120"/>
      <c r="N10" s="120"/>
      <c r="O10" s="37"/>
      <c r="P10" s="9"/>
    </row>
    <row r="11" spans="1:16" ht="14.25">
      <c r="A11" s="17">
        <v>201</v>
      </c>
      <c r="B11" s="38" t="s">
        <v>362</v>
      </c>
      <c r="C11" s="38" t="s">
        <v>363</v>
      </c>
      <c r="D11" s="39" t="s">
        <v>168</v>
      </c>
      <c r="E11" s="121">
        <f t="shared" si="0"/>
        <v>758.268769</v>
      </c>
      <c r="F11" s="122"/>
      <c r="G11" s="140">
        <v>758.268769</v>
      </c>
      <c r="H11" s="141"/>
      <c r="I11" s="123">
        <v>0</v>
      </c>
      <c r="J11" s="86">
        <v>0</v>
      </c>
      <c r="K11" s="120"/>
      <c r="L11" s="120"/>
      <c r="M11" s="120"/>
      <c r="N11" s="120"/>
      <c r="O11" s="37"/>
      <c r="P11" s="9"/>
    </row>
    <row r="12" spans="1:16" ht="14.25">
      <c r="A12" s="17">
        <v>201</v>
      </c>
      <c r="B12" s="38" t="s">
        <v>362</v>
      </c>
      <c r="C12" s="38" t="s">
        <v>369</v>
      </c>
      <c r="D12" s="39" t="s">
        <v>170</v>
      </c>
      <c r="E12" s="121">
        <f t="shared" si="0"/>
        <v>187.936303</v>
      </c>
      <c r="F12" s="122"/>
      <c r="G12" s="140">
        <v>0</v>
      </c>
      <c r="H12" s="141"/>
      <c r="I12" s="123">
        <v>187.936303</v>
      </c>
      <c r="J12" s="86">
        <v>1879363.03</v>
      </c>
      <c r="K12" s="120"/>
      <c r="L12" s="120"/>
      <c r="M12" s="120"/>
      <c r="N12" s="120"/>
      <c r="O12" s="37"/>
      <c r="P12" s="9"/>
    </row>
    <row r="13" spans="1:16" ht="14.25">
      <c r="A13" s="17">
        <v>201</v>
      </c>
      <c r="B13" s="38" t="s">
        <v>362</v>
      </c>
      <c r="C13" s="38" t="s">
        <v>362</v>
      </c>
      <c r="D13" s="39" t="s">
        <v>172</v>
      </c>
      <c r="E13" s="121">
        <f t="shared" si="0"/>
        <v>121.477891</v>
      </c>
      <c r="F13" s="122"/>
      <c r="G13" s="140">
        <v>0</v>
      </c>
      <c r="H13" s="141"/>
      <c r="I13" s="123">
        <v>121.477891</v>
      </c>
      <c r="J13" s="86">
        <v>1214778.91</v>
      </c>
      <c r="K13" s="120"/>
      <c r="L13" s="120"/>
      <c r="M13" s="120"/>
      <c r="N13" s="120"/>
      <c r="O13" s="37"/>
      <c r="P13" s="9"/>
    </row>
    <row r="14" spans="1:16" ht="14.25">
      <c r="A14" s="17">
        <v>201</v>
      </c>
      <c r="B14" s="38" t="s">
        <v>362</v>
      </c>
      <c r="C14" s="38" t="s">
        <v>364</v>
      </c>
      <c r="D14" s="39" t="s">
        <v>174</v>
      </c>
      <c r="E14" s="121">
        <f t="shared" si="0"/>
        <v>405.869632</v>
      </c>
      <c r="F14" s="122"/>
      <c r="G14" s="140">
        <v>405.869632</v>
      </c>
      <c r="H14" s="141"/>
      <c r="I14" s="123">
        <v>0</v>
      </c>
      <c r="J14" s="86">
        <v>0</v>
      </c>
      <c r="K14" s="120"/>
      <c r="L14" s="120"/>
      <c r="M14" s="120"/>
      <c r="N14" s="120"/>
      <c r="O14" s="37"/>
      <c r="P14" s="9"/>
    </row>
    <row r="15" spans="1:16" ht="14.25">
      <c r="A15" s="17">
        <v>201</v>
      </c>
      <c r="B15" s="38" t="s">
        <v>365</v>
      </c>
      <c r="C15" s="38"/>
      <c r="D15" s="39" t="s">
        <v>176</v>
      </c>
      <c r="E15" s="121">
        <f t="shared" si="0"/>
        <v>6.8</v>
      </c>
      <c r="F15" s="122"/>
      <c r="G15" s="140">
        <v>0</v>
      </c>
      <c r="H15" s="141"/>
      <c r="I15" s="123">
        <v>6.8</v>
      </c>
      <c r="J15" s="86">
        <v>68000</v>
      </c>
      <c r="K15" s="120"/>
      <c r="L15" s="120"/>
      <c r="M15" s="120"/>
      <c r="N15" s="120"/>
      <c r="O15" s="40"/>
      <c r="P15" s="9"/>
    </row>
    <row r="16" spans="1:16" ht="14.25">
      <c r="A16" s="17">
        <v>201</v>
      </c>
      <c r="B16" s="38" t="s">
        <v>365</v>
      </c>
      <c r="C16" s="38" t="s">
        <v>365</v>
      </c>
      <c r="D16" s="39" t="s">
        <v>178</v>
      </c>
      <c r="E16" s="121">
        <f t="shared" si="0"/>
        <v>6.8</v>
      </c>
      <c r="F16" s="122"/>
      <c r="G16" s="140">
        <v>0</v>
      </c>
      <c r="H16" s="141"/>
      <c r="I16" s="123">
        <v>6.8</v>
      </c>
      <c r="J16" s="86">
        <v>68000</v>
      </c>
      <c r="K16" s="120"/>
      <c r="L16" s="120"/>
      <c r="M16" s="120"/>
      <c r="N16" s="120"/>
      <c r="O16" s="40"/>
      <c r="P16" s="9"/>
    </row>
    <row r="17" spans="1:16" ht="14.25">
      <c r="A17" s="17">
        <v>201</v>
      </c>
      <c r="B17" s="38" t="s">
        <v>381</v>
      </c>
      <c r="C17" s="38"/>
      <c r="D17" s="39" t="s">
        <v>180</v>
      </c>
      <c r="E17" s="121">
        <f t="shared" si="0"/>
        <v>16.92</v>
      </c>
      <c r="F17" s="122"/>
      <c r="G17" s="140">
        <v>0</v>
      </c>
      <c r="H17" s="141"/>
      <c r="I17" s="123">
        <v>16.92</v>
      </c>
      <c r="J17" s="86">
        <v>169200</v>
      </c>
      <c r="K17" s="120"/>
      <c r="L17" s="120"/>
      <c r="M17" s="120"/>
      <c r="N17" s="120"/>
      <c r="O17" s="40"/>
      <c r="P17" s="9"/>
    </row>
    <row r="18" spans="1:16" ht="14.25">
      <c r="A18" s="17">
        <v>201</v>
      </c>
      <c r="B18" s="38" t="s">
        <v>381</v>
      </c>
      <c r="C18" s="38" t="s">
        <v>367</v>
      </c>
      <c r="D18" s="39" t="s">
        <v>182</v>
      </c>
      <c r="E18" s="121">
        <f t="shared" si="0"/>
        <v>16.92</v>
      </c>
      <c r="F18" s="122"/>
      <c r="G18" s="140">
        <v>0</v>
      </c>
      <c r="H18" s="141"/>
      <c r="I18" s="123">
        <v>16.92</v>
      </c>
      <c r="J18" s="86">
        <v>169200</v>
      </c>
      <c r="K18" s="120"/>
      <c r="L18" s="120"/>
      <c r="M18" s="120"/>
      <c r="N18" s="120"/>
      <c r="O18" s="40"/>
      <c r="P18" s="9"/>
    </row>
    <row r="19" spans="1:16" ht="14.25">
      <c r="A19" s="17">
        <v>201</v>
      </c>
      <c r="B19" s="38" t="s">
        <v>382</v>
      </c>
      <c r="C19" s="38"/>
      <c r="D19" s="39" t="s">
        <v>188</v>
      </c>
      <c r="E19" s="121">
        <f t="shared" si="0"/>
        <v>241.68</v>
      </c>
      <c r="F19" s="122"/>
      <c r="G19" s="140">
        <v>0</v>
      </c>
      <c r="H19" s="141"/>
      <c r="I19" s="123">
        <v>241.68</v>
      </c>
      <c r="J19" s="86">
        <v>2416800</v>
      </c>
      <c r="K19" s="120"/>
      <c r="L19" s="120"/>
      <c r="M19" s="120"/>
      <c r="N19" s="120"/>
      <c r="O19" s="40"/>
      <c r="P19" s="9"/>
    </row>
    <row r="20" spans="1:16" ht="14.25">
      <c r="A20" s="17">
        <v>201</v>
      </c>
      <c r="B20" s="38" t="s">
        <v>382</v>
      </c>
      <c r="C20" s="38" t="s">
        <v>369</v>
      </c>
      <c r="D20" s="39" t="s">
        <v>170</v>
      </c>
      <c r="E20" s="121">
        <f t="shared" si="0"/>
        <v>166.68</v>
      </c>
      <c r="F20" s="122"/>
      <c r="G20" s="140">
        <v>0</v>
      </c>
      <c r="H20" s="141"/>
      <c r="I20" s="123">
        <v>166.68</v>
      </c>
      <c r="J20" s="86">
        <v>1666800</v>
      </c>
      <c r="K20" s="120"/>
      <c r="L20" s="120"/>
      <c r="M20" s="120"/>
      <c r="N20" s="120"/>
      <c r="O20" s="40"/>
      <c r="P20" s="9"/>
    </row>
    <row r="21" spans="1:15" ht="14.25">
      <c r="A21" s="17">
        <v>201</v>
      </c>
      <c r="B21" s="38" t="s">
        <v>382</v>
      </c>
      <c r="C21" s="38" t="s">
        <v>367</v>
      </c>
      <c r="D21" s="39" t="s">
        <v>191</v>
      </c>
      <c r="E21" s="121">
        <f aca="true" t="shared" si="1" ref="E21:E66">G21+I21</f>
        <v>75</v>
      </c>
      <c r="F21" s="122"/>
      <c r="G21" s="87">
        <v>0</v>
      </c>
      <c r="H21" s="88"/>
      <c r="I21" s="123">
        <v>75</v>
      </c>
      <c r="J21" s="86">
        <v>750000</v>
      </c>
      <c r="K21" s="120"/>
      <c r="L21" s="120"/>
      <c r="M21" s="120"/>
      <c r="N21" s="120"/>
      <c r="O21" s="41"/>
    </row>
    <row r="22" spans="1:15" ht="14.25">
      <c r="A22" s="17">
        <v>207</v>
      </c>
      <c r="B22" s="38"/>
      <c r="C22" s="38"/>
      <c r="D22" s="42" t="s">
        <v>193</v>
      </c>
      <c r="E22" s="121">
        <f t="shared" si="1"/>
        <v>167.304227</v>
      </c>
      <c r="F22" s="122"/>
      <c r="G22" s="87">
        <v>0</v>
      </c>
      <c r="H22" s="88"/>
      <c r="I22" s="123">
        <v>167.304227</v>
      </c>
      <c r="J22" s="86">
        <v>1673042.27</v>
      </c>
      <c r="K22" s="120"/>
      <c r="L22" s="120"/>
      <c r="M22" s="120"/>
      <c r="N22" s="120"/>
      <c r="O22" s="41"/>
    </row>
    <row r="23" spans="1:15" ht="14.25">
      <c r="A23" s="17">
        <v>207</v>
      </c>
      <c r="B23" s="38" t="s">
        <v>363</v>
      </c>
      <c r="C23" s="38"/>
      <c r="D23" s="42" t="s">
        <v>195</v>
      </c>
      <c r="E23" s="121">
        <f t="shared" si="1"/>
        <v>167.304227</v>
      </c>
      <c r="F23" s="122"/>
      <c r="G23" s="87">
        <v>0</v>
      </c>
      <c r="H23" s="88"/>
      <c r="I23" s="123">
        <v>167.304227</v>
      </c>
      <c r="J23" s="86">
        <v>1673042.27</v>
      </c>
      <c r="K23" s="120"/>
      <c r="L23" s="120"/>
      <c r="M23" s="120"/>
      <c r="N23" s="120"/>
      <c r="O23" s="41"/>
    </row>
    <row r="24" spans="1:15" ht="14.25">
      <c r="A24" s="17">
        <v>207</v>
      </c>
      <c r="B24" s="38" t="s">
        <v>363</v>
      </c>
      <c r="C24" s="38" t="s">
        <v>366</v>
      </c>
      <c r="D24" s="42" t="s">
        <v>197</v>
      </c>
      <c r="E24" s="121">
        <f t="shared" si="1"/>
        <v>0.643227</v>
      </c>
      <c r="F24" s="122"/>
      <c r="G24" s="87">
        <v>0</v>
      </c>
      <c r="H24" s="88"/>
      <c r="I24" s="123">
        <v>0.643227</v>
      </c>
      <c r="J24" s="86">
        <v>6432.27</v>
      </c>
      <c r="K24" s="120"/>
      <c r="L24" s="120"/>
      <c r="M24" s="120"/>
      <c r="N24" s="120"/>
      <c r="O24" s="41"/>
    </row>
    <row r="25" spans="1:15" ht="14.25">
      <c r="A25" s="17">
        <v>207</v>
      </c>
      <c r="B25" s="38" t="s">
        <v>363</v>
      </c>
      <c r="C25" s="38" t="s">
        <v>367</v>
      </c>
      <c r="D25" s="42" t="s">
        <v>199</v>
      </c>
      <c r="E25" s="121">
        <f t="shared" si="1"/>
        <v>166.661</v>
      </c>
      <c r="F25" s="122"/>
      <c r="G25" s="87">
        <v>0</v>
      </c>
      <c r="H25" s="88"/>
      <c r="I25" s="123">
        <v>166.661</v>
      </c>
      <c r="J25" s="86">
        <v>1666610</v>
      </c>
      <c r="K25" s="120"/>
      <c r="L25" s="120"/>
      <c r="M25" s="120"/>
      <c r="N25" s="120"/>
      <c r="O25" s="41"/>
    </row>
    <row r="26" spans="1:15" ht="14.25">
      <c r="A26" s="17">
        <v>208</v>
      </c>
      <c r="B26" s="38"/>
      <c r="C26" s="38"/>
      <c r="D26" s="42" t="s">
        <v>205</v>
      </c>
      <c r="E26" s="121">
        <f t="shared" si="1"/>
        <v>685.93789</v>
      </c>
      <c r="F26" s="122"/>
      <c r="G26" s="87">
        <v>382.77278</v>
      </c>
      <c r="H26" s="88"/>
      <c r="I26" s="123">
        <v>303.16511</v>
      </c>
      <c r="J26" s="86">
        <v>3031651.1</v>
      </c>
      <c r="K26" s="120"/>
      <c r="L26" s="120"/>
      <c r="M26" s="120"/>
      <c r="N26" s="120"/>
      <c r="O26" s="41"/>
    </row>
    <row r="27" spans="1:15" ht="14.25">
      <c r="A27" s="17">
        <v>208</v>
      </c>
      <c r="B27" s="38" t="s">
        <v>363</v>
      </c>
      <c r="C27" s="38"/>
      <c r="D27" s="42" t="s">
        <v>207</v>
      </c>
      <c r="E27" s="121">
        <f t="shared" si="1"/>
        <v>99.806202</v>
      </c>
      <c r="F27" s="122"/>
      <c r="G27" s="87">
        <v>99.806202</v>
      </c>
      <c r="H27" s="88"/>
      <c r="I27" s="123">
        <v>0</v>
      </c>
      <c r="J27" s="86">
        <v>0</v>
      </c>
      <c r="K27" s="120"/>
      <c r="L27" s="120"/>
      <c r="M27" s="120"/>
      <c r="N27" s="120"/>
      <c r="O27" s="41"/>
    </row>
    <row r="28" spans="1:15" ht="14.25">
      <c r="A28" s="17">
        <v>208</v>
      </c>
      <c r="B28" s="38" t="s">
        <v>363</v>
      </c>
      <c r="C28" s="38" t="s">
        <v>368</v>
      </c>
      <c r="D28" s="42" t="s">
        <v>209</v>
      </c>
      <c r="E28" s="121">
        <f t="shared" si="1"/>
        <v>99.806202</v>
      </c>
      <c r="F28" s="122"/>
      <c r="G28" s="87">
        <v>99.806202</v>
      </c>
      <c r="H28" s="88"/>
      <c r="I28" s="123">
        <v>0</v>
      </c>
      <c r="J28" s="86">
        <v>0</v>
      </c>
      <c r="K28" s="120"/>
      <c r="L28" s="120"/>
      <c r="M28" s="120"/>
      <c r="N28" s="120"/>
      <c r="O28" s="41"/>
    </row>
    <row r="29" spans="1:15" ht="14.25">
      <c r="A29" s="17">
        <v>208</v>
      </c>
      <c r="B29" s="38" t="s">
        <v>369</v>
      </c>
      <c r="C29" s="38"/>
      <c r="D29" s="42" t="s">
        <v>211</v>
      </c>
      <c r="E29" s="121">
        <f t="shared" si="1"/>
        <v>12.835746</v>
      </c>
      <c r="F29" s="122"/>
      <c r="G29" s="87">
        <v>5.445136</v>
      </c>
      <c r="H29" s="88"/>
      <c r="I29" s="123">
        <v>7.39061</v>
      </c>
      <c r="J29" s="86">
        <v>73906.1</v>
      </c>
      <c r="K29" s="120"/>
      <c r="L29" s="120"/>
      <c r="M29" s="120"/>
      <c r="N29" s="120"/>
      <c r="O29" s="41"/>
    </row>
    <row r="30" spans="1:15" ht="14.25">
      <c r="A30" s="17">
        <v>208</v>
      </c>
      <c r="B30" s="38" t="s">
        <v>369</v>
      </c>
      <c r="C30" s="38" t="s">
        <v>365</v>
      </c>
      <c r="D30" s="42" t="s">
        <v>213</v>
      </c>
      <c r="E30" s="121">
        <f t="shared" si="1"/>
        <v>4.89061</v>
      </c>
      <c r="F30" s="122"/>
      <c r="G30" s="87">
        <v>0</v>
      </c>
      <c r="H30" s="88"/>
      <c r="I30" s="123">
        <v>4.89061</v>
      </c>
      <c r="J30" s="86">
        <v>48906.1</v>
      </c>
      <c r="K30" s="120"/>
      <c r="L30" s="120"/>
      <c r="M30" s="120"/>
      <c r="N30" s="120"/>
      <c r="O30" s="41"/>
    </row>
    <row r="31" spans="1:15" ht="14.25">
      <c r="A31" s="17">
        <v>208</v>
      </c>
      <c r="B31" s="38" t="s">
        <v>369</v>
      </c>
      <c r="C31" s="38" t="s">
        <v>370</v>
      </c>
      <c r="D31" s="42" t="s">
        <v>215</v>
      </c>
      <c r="E31" s="121">
        <f t="shared" si="1"/>
        <v>5.445136</v>
      </c>
      <c r="F31" s="122"/>
      <c r="G31" s="87">
        <v>5.445136</v>
      </c>
      <c r="H31" s="88"/>
      <c r="I31" s="123">
        <v>0</v>
      </c>
      <c r="J31" s="86">
        <v>0</v>
      </c>
      <c r="K31" s="120"/>
      <c r="L31" s="120"/>
      <c r="M31" s="120"/>
      <c r="N31" s="120"/>
      <c r="O31" s="41"/>
    </row>
    <row r="32" spans="1:15" ht="14.25">
      <c r="A32" s="17">
        <v>208</v>
      </c>
      <c r="B32" s="38" t="s">
        <v>369</v>
      </c>
      <c r="C32" s="38" t="s">
        <v>367</v>
      </c>
      <c r="D32" s="42" t="s">
        <v>217</v>
      </c>
      <c r="E32" s="121">
        <f t="shared" si="1"/>
        <v>2.5</v>
      </c>
      <c r="F32" s="122"/>
      <c r="G32" s="87">
        <v>0</v>
      </c>
      <c r="H32" s="88"/>
      <c r="I32" s="123">
        <v>2.5</v>
      </c>
      <c r="J32" s="86">
        <v>25000</v>
      </c>
      <c r="K32" s="120"/>
      <c r="L32" s="120"/>
      <c r="M32" s="120"/>
      <c r="N32" s="120"/>
      <c r="O32" s="41"/>
    </row>
    <row r="33" spans="1:15" ht="14.25">
      <c r="A33" s="17">
        <v>208</v>
      </c>
      <c r="B33" s="38" t="s">
        <v>365</v>
      </c>
      <c r="C33" s="38"/>
      <c r="D33" s="42" t="s">
        <v>219</v>
      </c>
      <c r="E33" s="121">
        <f t="shared" si="1"/>
        <v>277.521442</v>
      </c>
      <c r="F33" s="122"/>
      <c r="G33" s="87">
        <v>277.521442</v>
      </c>
      <c r="H33" s="88"/>
      <c r="I33" s="123">
        <v>0</v>
      </c>
      <c r="J33" s="86">
        <v>0</v>
      </c>
      <c r="K33" s="120"/>
      <c r="L33" s="120"/>
      <c r="M33" s="120"/>
      <c r="N33" s="120"/>
      <c r="O33" s="41"/>
    </row>
    <row r="34" spans="1:15" ht="14.25">
      <c r="A34" s="17">
        <v>208</v>
      </c>
      <c r="B34" s="38" t="s">
        <v>365</v>
      </c>
      <c r="C34" s="38" t="s">
        <v>363</v>
      </c>
      <c r="D34" s="42" t="s">
        <v>221</v>
      </c>
      <c r="E34" s="121">
        <f t="shared" si="1"/>
        <v>219.156022</v>
      </c>
      <c r="F34" s="122"/>
      <c r="G34" s="87">
        <v>219.156022</v>
      </c>
      <c r="H34" s="88"/>
      <c r="I34" s="123">
        <v>0</v>
      </c>
      <c r="J34" s="86">
        <v>0</v>
      </c>
      <c r="K34" s="120"/>
      <c r="L34" s="120"/>
      <c r="M34" s="120"/>
      <c r="N34" s="120"/>
      <c r="O34" s="41"/>
    </row>
    <row r="35" spans="1:15" ht="14.25">
      <c r="A35" s="17">
        <v>208</v>
      </c>
      <c r="B35" s="38" t="s">
        <v>365</v>
      </c>
      <c r="C35" s="38" t="s">
        <v>369</v>
      </c>
      <c r="D35" s="42" t="s">
        <v>223</v>
      </c>
      <c r="E35" s="121">
        <f t="shared" si="1"/>
        <v>58.36542</v>
      </c>
      <c r="F35" s="122"/>
      <c r="G35" s="87">
        <v>58.36542</v>
      </c>
      <c r="H35" s="88"/>
      <c r="I35" s="123">
        <v>0</v>
      </c>
      <c r="J35" s="86">
        <v>0</v>
      </c>
      <c r="K35" s="120"/>
      <c r="L35" s="120"/>
      <c r="M35" s="120"/>
      <c r="N35" s="120"/>
      <c r="O35" s="41"/>
    </row>
    <row r="36" spans="1:15" ht="14.25">
      <c r="A36" s="17">
        <v>208</v>
      </c>
      <c r="B36" s="38" t="s">
        <v>371</v>
      </c>
      <c r="C36" s="38"/>
      <c r="D36" s="42" t="s">
        <v>225</v>
      </c>
      <c r="E36" s="121">
        <f t="shared" si="1"/>
        <v>85.6345</v>
      </c>
      <c r="F36" s="122"/>
      <c r="G36" s="87">
        <v>0</v>
      </c>
      <c r="H36" s="88"/>
      <c r="I36" s="123">
        <v>85.6345</v>
      </c>
      <c r="J36" s="86">
        <v>856345</v>
      </c>
      <c r="K36" s="120"/>
      <c r="L36" s="120"/>
      <c r="M36" s="120"/>
      <c r="N36" s="120"/>
      <c r="O36" s="41"/>
    </row>
    <row r="37" spans="1:15" ht="14.25">
      <c r="A37" s="17">
        <v>208</v>
      </c>
      <c r="B37" s="38" t="s">
        <v>371</v>
      </c>
      <c r="C37" s="38" t="s">
        <v>365</v>
      </c>
      <c r="D37" s="42" t="s">
        <v>227</v>
      </c>
      <c r="E37" s="121">
        <f t="shared" si="1"/>
        <v>85.6345</v>
      </c>
      <c r="F37" s="122"/>
      <c r="G37" s="87">
        <v>0</v>
      </c>
      <c r="H37" s="88"/>
      <c r="I37" s="123">
        <v>85.6345</v>
      </c>
      <c r="J37" s="86">
        <v>856345</v>
      </c>
      <c r="K37" s="120"/>
      <c r="L37" s="120"/>
      <c r="M37" s="120"/>
      <c r="N37" s="120"/>
      <c r="O37" s="41"/>
    </row>
    <row r="38" spans="1:15" ht="14.25">
      <c r="A38" s="17">
        <v>208</v>
      </c>
      <c r="B38" s="38" t="s">
        <v>372</v>
      </c>
      <c r="C38" s="38"/>
      <c r="D38" s="42" t="s">
        <v>229</v>
      </c>
      <c r="E38" s="121">
        <f t="shared" si="1"/>
        <v>188.14</v>
      </c>
      <c r="F38" s="122"/>
      <c r="G38" s="87">
        <v>0</v>
      </c>
      <c r="H38" s="88"/>
      <c r="I38" s="123">
        <v>188.14</v>
      </c>
      <c r="J38" s="86">
        <v>1881400</v>
      </c>
      <c r="K38" s="120"/>
      <c r="L38" s="120"/>
      <c r="M38" s="120"/>
      <c r="N38" s="120"/>
      <c r="O38" s="41"/>
    </row>
    <row r="39" spans="1:15" ht="14.25">
      <c r="A39" s="17">
        <v>208</v>
      </c>
      <c r="B39" s="38" t="s">
        <v>372</v>
      </c>
      <c r="C39" s="38" t="s">
        <v>369</v>
      </c>
      <c r="D39" s="42" t="s">
        <v>231</v>
      </c>
      <c r="E39" s="121">
        <f t="shared" si="1"/>
        <v>183.1</v>
      </c>
      <c r="F39" s="122"/>
      <c r="G39" s="87">
        <v>0</v>
      </c>
      <c r="H39" s="88"/>
      <c r="I39" s="123">
        <v>183.1</v>
      </c>
      <c r="J39" s="86">
        <v>1831000</v>
      </c>
      <c r="K39" s="120"/>
      <c r="L39" s="120"/>
      <c r="M39" s="120"/>
      <c r="N39" s="120"/>
      <c r="O39" s="41"/>
    </row>
    <row r="40" spans="1:15" ht="14.25">
      <c r="A40" s="17">
        <v>208</v>
      </c>
      <c r="B40" s="38" t="s">
        <v>372</v>
      </c>
      <c r="C40" s="38" t="s">
        <v>367</v>
      </c>
      <c r="D40" s="42" t="s">
        <v>233</v>
      </c>
      <c r="E40" s="121">
        <f t="shared" si="1"/>
        <v>5.04</v>
      </c>
      <c r="F40" s="122"/>
      <c r="G40" s="87">
        <v>0</v>
      </c>
      <c r="H40" s="88"/>
      <c r="I40" s="123">
        <v>5.04</v>
      </c>
      <c r="J40" s="86">
        <v>50400</v>
      </c>
      <c r="K40" s="120"/>
      <c r="L40" s="120"/>
      <c r="M40" s="120"/>
      <c r="N40" s="120"/>
      <c r="O40" s="41"/>
    </row>
    <row r="41" spans="1:15" ht="14.25">
      <c r="A41" s="17">
        <v>208</v>
      </c>
      <c r="B41" s="38" t="s">
        <v>373</v>
      </c>
      <c r="C41" s="38"/>
      <c r="D41" s="42" t="s">
        <v>235</v>
      </c>
      <c r="E41" s="121">
        <f t="shared" si="1"/>
        <v>22</v>
      </c>
      <c r="F41" s="122"/>
      <c r="G41" s="87">
        <v>0</v>
      </c>
      <c r="H41" s="88"/>
      <c r="I41" s="123">
        <v>22</v>
      </c>
      <c r="J41" s="86">
        <v>220000</v>
      </c>
      <c r="K41" s="120"/>
      <c r="L41" s="120"/>
      <c r="M41" s="120"/>
      <c r="N41" s="120"/>
      <c r="O41" s="41"/>
    </row>
    <row r="42" spans="1:15" ht="14.25">
      <c r="A42" s="17">
        <v>208</v>
      </c>
      <c r="B42" s="38" t="s">
        <v>373</v>
      </c>
      <c r="C42" s="38" t="s">
        <v>369</v>
      </c>
      <c r="D42" s="42" t="s">
        <v>237</v>
      </c>
      <c r="E42" s="121">
        <f t="shared" si="1"/>
        <v>22</v>
      </c>
      <c r="F42" s="122"/>
      <c r="G42" s="87">
        <v>0</v>
      </c>
      <c r="H42" s="88"/>
      <c r="I42" s="123">
        <v>22</v>
      </c>
      <c r="J42" s="86">
        <v>220000</v>
      </c>
      <c r="K42" s="120"/>
      <c r="L42" s="120"/>
      <c r="M42" s="120"/>
      <c r="N42" s="120"/>
      <c r="O42" s="41"/>
    </row>
    <row r="43" spans="1:15" ht="14.25">
      <c r="A43" s="17">
        <v>210</v>
      </c>
      <c r="B43" s="38"/>
      <c r="C43" s="38"/>
      <c r="D43" s="42" t="s">
        <v>239</v>
      </c>
      <c r="E43" s="121">
        <f t="shared" si="1"/>
        <v>32.7234</v>
      </c>
      <c r="F43" s="122"/>
      <c r="G43" s="87">
        <v>0</v>
      </c>
      <c r="H43" s="88"/>
      <c r="I43" s="123">
        <v>32.7234</v>
      </c>
      <c r="J43" s="86">
        <v>327234</v>
      </c>
      <c r="K43" s="120"/>
      <c r="L43" s="120"/>
      <c r="M43" s="120"/>
      <c r="N43" s="120"/>
      <c r="O43" s="41"/>
    </row>
    <row r="44" spans="1:15" ht="14.25">
      <c r="A44" s="17">
        <v>210</v>
      </c>
      <c r="B44" s="38" t="s">
        <v>365</v>
      </c>
      <c r="C44" s="38"/>
      <c r="D44" s="42" t="s">
        <v>241</v>
      </c>
      <c r="E44" s="121">
        <f t="shared" si="1"/>
        <v>12.3764</v>
      </c>
      <c r="F44" s="122"/>
      <c r="G44" s="87">
        <v>0</v>
      </c>
      <c r="H44" s="88"/>
      <c r="I44" s="123">
        <v>12.3764</v>
      </c>
      <c r="J44" s="86">
        <v>123764</v>
      </c>
      <c r="K44" s="120"/>
      <c r="L44" s="120"/>
      <c r="M44" s="120"/>
      <c r="N44" s="120"/>
      <c r="O44" s="41"/>
    </row>
    <row r="45" spans="1:15" ht="14.25">
      <c r="A45" s="17">
        <v>210</v>
      </c>
      <c r="B45" s="38" t="s">
        <v>365</v>
      </c>
      <c r="C45" s="38" t="s">
        <v>374</v>
      </c>
      <c r="D45" s="42" t="s">
        <v>243</v>
      </c>
      <c r="E45" s="121">
        <f t="shared" si="1"/>
        <v>12.3764</v>
      </c>
      <c r="F45" s="122"/>
      <c r="G45" s="87">
        <v>0</v>
      </c>
      <c r="H45" s="88"/>
      <c r="I45" s="123">
        <v>12.3764</v>
      </c>
      <c r="J45" s="86">
        <v>123764</v>
      </c>
      <c r="K45" s="120"/>
      <c r="L45" s="120"/>
      <c r="M45" s="120"/>
      <c r="N45" s="120"/>
      <c r="O45" s="41"/>
    </row>
    <row r="46" spans="1:15" ht="14.25">
      <c r="A46" s="17">
        <v>210</v>
      </c>
      <c r="B46" s="38" t="s">
        <v>371</v>
      </c>
      <c r="C46" s="38"/>
      <c r="D46" s="42" t="s">
        <v>245</v>
      </c>
      <c r="E46" s="121">
        <f t="shared" si="1"/>
        <v>19.327</v>
      </c>
      <c r="F46" s="122"/>
      <c r="G46" s="87">
        <v>0</v>
      </c>
      <c r="H46" s="88"/>
      <c r="I46" s="123">
        <v>19.327</v>
      </c>
      <c r="J46" s="86">
        <v>193270</v>
      </c>
      <c r="K46" s="120"/>
      <c r="L46" s="120"/>
      <c r="M46" s="120"/>
      <c r="N46" s="120"/>
      <c r="O46" s="41"/>
    </row>
    <row r="47" spans="1:15" ht="14.25">
      <c r="A47" s="17">
        <v>210</v>
      </c>
      <c r="B47" s="38" t="s">
        <v>371</v>
      </c>
      <c r="C47" s="38" t="s">
        <v>367</v>
      </c>
      <c r="D47" s="42" t="s">
        <v>247</v>
      </c>
      <c r="E47" s="121">
        <f t="shared" si="1"/>
        <v>19.327</v>
      </c>
      <c r="F47" s="122"/>
      <c r="G47" s="87">
        <v>0</v>
      </c>
      <c r="H47" s="88"/>
      <c r="I47" s="123">
        <v>19.327</v>
      </c>
      <c r="J47" s="86">
        <v>193270</v>
      </c>
      <c r="K47" s="120"/>
      <c r="L47" s="120"/>
      <c r="M47" s="120"/>
      <c r="N47" s="120"/>
      <c r="O47" s="41"/>
    </row>
    <row r="48" spans="1:15" ht="14.25">
      <c r="A48" s="17">
        <v>210</v>
      </c>
      <c r="B48" s="38" t="s">
        <v>372</v>
      </c>
      <c r="C48" s="38"/>
      <c r="D48" s="42" t="s">
        <v>249</v>
      </c>
      <c r="E48" s="121">
        <f t="shared" si="1"/>
        <v>1.02</v>
      </c>
      <c r="F48" s="122"/>
      <c r="G48" s="87">
        <v>0</v>
      </c>
      <c r="H48" s="88"/>
      <c r="I48" s="123">
        <v>1.02</v>
      </c>
      <c r="J48" s="86">
        <v>10200</v>
      </c>
      <c r="K48" s="120"/>
      <c r="L48" s="120"/>
      <c r="M48" s="120"/>
      <c r="N48" s="120"/>
      <c r="O48" s="41"/>
    </row>
    <row r="49" spans="1:15" ht="14.25">
      <c r="A49" s="17">
        <v>210</v>
      </c>
      <c r="B49" s="38" t="s">
        <v>372</v>
      </c>
      <c r="C49" s="38" t="s">
        <v>367</v>
      </c>
      <c r="D49" s="42" t="s">
        <v>251</v>
      </c>
      <c r="E49" s="121">
        <f t="shared" si="1"/>
        <v>1.02</v>
      </c>
      <c r="F49" s="122"/>
      <c r="G49" s="87">
        <v>0</v>
      </c>
      <c r="H49" s="88"/>
      <c r="I49" s="123">
        <v>1.02</v>
      </c>
      <c r="J49" s="86">
        <v>10200</v>
      </c>
      <c r="K49" s="120"/>
      <c r="L49" s="120"/>
      <c r="M49" s="120"/>
      <c r="N49" s="120"/>
      <c r="O49" s="41"/>
    </row>
    <row r="50" spans="1:15" ht="14.25">
      <c r="A50" s="17">
        <v>211</v>
      </c>
      <c r="B50" s="38"/>
      <c r="C50" s="38"/>
      <c r="D50" s="42" t="s">
        <v>253</v>
      </c>
      <c r="E50" s="121">
        <f t="shared" si="1"/>
        <v>58.1374</v>
      </c>
      <c r="F50" s="122"/>
      <c r="G50" s="87">
        <v>0</v>
      </c>
      <c r="H50" s="88"/>
      <c r="I50" s="123">
        <v>58.1374</v>
      </c>
      <c r="J50" s="86">
        <v>581374</v>
      </c>
      <c r="K50" s="120"/>
      <c r="L50" s="120"/>
      <c r="M50" s="120"/>
      <c r="N50" s="120"/>
      <c r="O50" s="41"/>
    </row>
    <row r="51" spans="1:15" ht="14.25">
      <c r="A51" s="17">
        <v>211</v>
      </c>
      <c r="B51" s="38" t="s">
        <v>362</v>
      </c>
      <c r="C51" s="38"/>
      <c r="D51" s="42" t="s">
        <v>255</v>
      </c>
      <c r="E51" s="121">
        <f t="shared" si="1"/>
        <v>17.722</v>
      </c>
      <c r="F51" s="122"/>
      <c r="G51" s="87">
        <v>0</v>
      </c>
      <c r="H51" s="88"/>
      <c r="I51" s="123">
        <v>17.722</v>
      </c>
      <c r="J51" s="86">
        <v>177220</v>
      </c>
      <c r="K51" s="120"/>
      <c r="L51" s="120"/>
      <c r="M51" s="120"/>
      <c r="N51" s="120"/>
      <c r="O51" s="41"/>
    </row>
    <row r="52" spans="1:15" ht="14.25">
      <c r="A52" s="17">
        <v>211</v>
      </c>
      <c r="B52" s="38" t="s">
        <v>362</v>
      </c>
      <c r="C52" s="38" t="s">
        <v>363</v>
      </c>
      <c r="D52" s="42" t="s">
        <v>257</v>
      </c>
      <c r="E52" s="121">
        <f t="shared" si="1"/>
        <v>17.722</v>
      </c>
      <c r="F52" s="122"/>
      <c r="G52" s="87">
        <v>0</v>
      </c>
      <c r="H52" s="88"/>
      <c r="I52" s="123">
        <v>17.722</v>
      </c>
      <c r="J52" s="86">
        <v>177220</v>
      </c>
      <c r="K52" s="120"/>
      <c r="L52" s="120"/>
      <c r="M52" s="120"/>
      <c r="N52" s="120"/>
      <c r="O52" s="41"/>
    </row>
    <row r="53" spans="1:15" ht="14.25">
      <c r="A53" s="17">
        <v>211</v>
      </c>
      <c r="B53" s="38" t="s">
        <v>374</v>
      </c>
      <c r="C53" s="38"/>
      <c r="D53" s="42" t="s">
        <v>259</v>
      </c>
      <c r="E53" s="121">
        <f t="shared" si="1"/>
        <v>13.2994</v>
      </c>
      <c r="F53" s="122"/>
      <c r="G53" s="87">
        <v>0</v>
      </c>
      <c r="H53" s="88"/>
      <c r="I53" s="123">
        <v>13.2994</v>
      </c>
      <c r="J53" s="86">
        <v>132994</v>
      </c>
      <c r="K53" s="120"/>
      <c r="L53" s="120"/>
      <c r="M53" s="120"/>
      <c r="N53" s="120"/>
      <c r="O53" s="41"/>
    </row>
    <row r="54" spans="1:15" ht="14.25">
      <c r="A54" s="17">
        <v>211</v>
      </c>
      <c r="B54" s="38" t="s">
        <v>374</v>
      </c>
      <c r="C54" s="38" t="s">
        <v>369</v>
      </c>
      <c r="D54" s="42" t="s">
        <v>261</v>
      </c>
      <c r="E54" s="121">
        <f t="shared" si="1"/>
        <v>13.2994</v>
      </c>
      <c r="F54" s="122"/>
      <c r="G54" s="87">
        <v>0</v>
      </c>
      <c r="H54" s="88">
        <v>0</v>
      </c>
      <c r="I54" s="123">
        <v>13.2994</v>
      </c>
      <c r="J54" s="86">
        <v>132994</v>
      </c>
      <c r="K54" s="120"/>
      <c r="L54" s="120"/>
      <c r="M54" s="120"/>
      <c r="N54" s="120"/>
      <c r="O54" s="41"/>
    </row>
    <row r="55" spans="1:15" ht="14.25">
      <c r="A55" s="17">
        <v>211</v>
      </c>
      <c r="B55" s="38" t="s">
        <v>372</v>
      </c>
      <c r="C55" s="38"/>
      <c r="D55" s="42" t="s">
        <v>263</v>
      </c>
      <c r="E55" s="121">
        <f t="shared" si="1"/>
        <v>27.116</v>
      </c>
      <c r="F55" s="122"/>
      <c r="G55" s="87">
        <v>0</v>
      </c>
      <c r="H55" s="88">
        <v>0</v>
      </c>
      <c r="I55" s="123">
        <v>27.116</v>
      </c>
      <c r="J55" s="86">
        <v>271160</v>
      </c>
      <c r="K55" s="120"/>
      <c r="L55" s="120"/>
      <c r="M55" s="120"/>
      <c r="N55" s="120"/>
      <c r="O55" s="41"/>
    </row>
    <row r="56" spans="1:15" ht="14.25">
      <c r="A56" s="17">
        <v>211</v>
      </c>
      <c r="B56" s="38" t="s">
        <v>372</v>
      </c>
      <c r="C56" s="38" t="s">
        <v>363</v>
      </c>
      <c r="D56" s="42" t="s">
        <v>265</v>
      </c>
      <c r="E56" s="121">
        <f t="shared" si="1"/>
        <v>27.116</v>
      </c>
      <c r="F56" s="122"/>
      <c r="G56" s="87">
        <v>0</v>
      </c>
      <c r="H56" s="88">
        <v>0</v>
      </c>
      <c r="I56" s="123">
        <v>27.116</v>
      </c>
      <c r="J56" s="86">
        <v>271160</v>
      </c>
      <c r="K56" s="120"/>
      <c r="L56" s="120"/>
      <c r="M56" s="120"/>
      <c r="N56" s="120"/>
      <c r="O56" s="41"/>
    </row>
    <row r="57" spans="1:15" ht="14.25">
      <c r="A57" s="17">
        <v>212</v>
      </c>
      <c r="B57" s="38"/>
      <c r="C57" s="38"/>
      <c r="D57" s="42" t="s">
        <v>267</v>
      </c>
      <c r="E57" s="121">
        <f t="shared" si="1"/>
        <v>749.2779</v>
      </c>
      <c r="F57" s="122"/>
      <c r="G57" s="87">
        <v>0</v>
      </c>
      <c r="H57" s="88">
        <v>0</v>
      </c>
      <c r="I57" s="123">
        <v>749.2779</v>
      </c>
      <c r="J57" s="86">
        <v>7492779</v>
      </c>
      <c r="K57" s="120"/>
      <c r="L57" s="120"/>
      <c r="M57" s="120"/>
      <c r="N57" s="120"/>
      <c r="O57" s="41"/>
    </row>
    <row r="58" spans="1:15" ht="14.25">
      <c r="A58" s="17">
        <v>212</v>
      </c>
      <c r="B58" s="38" t="s">
        <v>369</v>
      </c>
      <c r="C58" s="38"/>
      <c r="D58" s="42" t="s">
        <v>269</v>
      </c>
      <c r="E58" s="121">
        <f t="shared" si="1"/>
        <v>19.6</v>
      </c>
      <c r="F58" s="122"/>
      <c r="G58" s="87">
        <v>0</v>
      </c>
      <c r="H58" s="88">
        <v>0</v>
      </c>
      <c r="I58" s="123">
        <v>19.6</v>
      </c>
      <c r="J58" s="86">
        <v>196000</v>
      </c>
      <c r="K58" s="120"/>
      <c r="L58" s="120"/>
      <c r="M58" s="120"/>
      <c r="N58" s="120"/>
      <c r="O58" s="41"/>
    </row>
    <row r="59" spans="1:15" ht="14.25">
      <c r="A59" s="17">
        <v>212</v>
      </c>
      <c r="B59" s="38" t="s">
        <v>369</v>
      </c>
      <c r="C59" s="38" t="s">
        <v>363</v>
      </c>
      <c r="D59" s="42" t="s">
        <v>271</v>
      </c>
      <c r="E59" s="121">
        <f t="shared" si="1"/>
        <v>19.6</v>
      </c>
      <c r="F59" s="122"/>
      <c r="G59" s="87">
        <v>0</v>
      </c>
      <c r="H59" s="88">
        <v>0</v>
      </c>
      <c r="I59" s="123">
        <v>19.6</v>
      </c>
      <c r="J59" s="86">
        <v>196000</v>
      </c>
      <c r="K59" s="120"/>
      <c r="L59" s="120"/>
      <c r="M59" s="120"/>
      <c r="N59" s="120"/>
      <c r="O59" s="41"/>
    </row>
    <row r="60" spans="1:15" ht="14.25">
      <c r="A60" s="17">
        <v>212</v>
      </c>
      <c r="B60" s="38" t="s">
        <v>362</v>
      </c>
      <c r="C60" s="38"/>
      <c r="D60" s="42" t="s">
        <v>273</v>
      </c>
      <c r="E60" s="121">
        <f t="shared" si="1"/>
        <v>80.8879</v>
      </c>
      <c r="F60" s="122"/>
      <c r="G60" s="87">
        <v>0</v>
      </c>
      <c r="H60" s="88">
        <v>0</v>
      </c>
      <c r="I60" s="123">
        <v>80.8879</v>
      </c>
      <c r="J60" s="86">
        <v>808879</v>
      </c>
      <c r="K60" s="120"/>
      <c r="L60" s="120"/>
      <c r="M60" s="120"/>
      <c r="N60" s="120"/>
      <c r="O60" s="41"/>
    </row>
    <row r="61" spans="1:15" ht="14.25">
      <c r="A61" s="17">
        <v>212</v>
      </c>
      <c r="B61" s="38" t="s">
        <v>362</v>
      </c>
      <c r="C61" s="38" t="s">
        <v>367</v>
      </c>
      <c r="D61" s="42" t="s">
        <v>275</v>
      </c>
      <c r="E61" s="121">
        <f t="shared" si="1"/>
        <v>80.8879</v>
      </c>
      <c r="F61" s="122"/>
      <c r="G61" s="87">
        <v>0</v>
      </c>
      <c r="H61" s="88">
        <v>0</v>
      </c>
      <c r="I61" s="123">
        <v>80.8879</v>
      </c>
      <c r="J61" s="86">
        <v>808879</v>
      </c>
      <c r="K61" s="120"/>
      <c r="L61" s="120"/>
      <c r="M61" s="120"/>
      <c r="N61" s="120"/>
      <c r="O61" s="41"/>
    </row>
    <row r="62" spans="1:15" ht="14.25">
      <c r="A62" s="17">
        <v>212</v>
      </c>
      <c r="B62" s="38" t="s">
        <v>365</v>
      </c>
      <c r="C62" s="38"/>
      <c r="D62" s="42" t="s">
        <v>277</v>
      </c>
      <c r="E62" s="121">
        <f t="shared" si="1"/>
        <v>183.41</v>
      </c>
      <c r="F62" s="122"/>
      <c r="G62" s="87">
        <v>0</v>
      </c>
      <c r="H62" s="88">
        <v>0</v>
      </c>
      <c r="I62" s="123">
        <v>183.41</v>
      </c>
      <c r="J62" s="86">
        <v>1834100</v>
      </c>
      <c r="K62" s="120"/>
      <c r="L62" s="120"/>
      <c r="M62" s="120"/>
      <c r="N62" s="120"/>
      <c r="O62" s="41"/>
    </row>
    <row r="63" spans="1:15" ht="14.25">
      <c r="A63" s="17">
        <v>212</v>
      </c>
      <c r="B63" s="38" t="s">
        <v>365</v>
      </c>
      <c r="C63" s="38" t="s">
        <v>363</v>
      </c>
      <c r="D63" s="42" t="s">
        <v>279</v>
      </c>
      <c r="E63" s="121">
        <f t="shared" si="1"/>
        <v>183.41</v>
      </c>
      <c r="F63" s="122"/>
      <c r="G63" s="87">
        <v>0</v>
      </c>
      <c r="H63" s="88">
        <v>0</v>
      </c>
      <c r="I63" s="123">
        <v>183.41</v>
      </c>
      <c r="J63" s="86">
        <v>1834100</v>
      </c>
      <c r="K63" s="120"/>
      <c r="L63" s="120"/>
      <c r="M63" s="120"/>
      <c r="N63" s="120"/>
      <c r="O63" s="41"/>
    </row>
    <row r="64" spans="1:15" ht="14.25">
      <c r="A64" s="17">
        <v>212</v>
      </c>
      <c r="B64" s="38" t="s">
        <v>370</v>
      </c>
      <c r="C64" s="38"/>
      <c r="D64" s="42" t="s">
        <v>281</v>
      </c>
      <c r="E64" s="121">
        <f t="shared" si="1"/>
        <v>50</v>
      </c>
      <c r="F64" s="122"/>
      <c r="G64" s="87">
        <v>0</v>
      </c>
      <c r="H64" s="88">
        <v>0</v>
      </c>
      <c r="I64" s="123">
        <v>50</v>
      </c>
      <c r="J64" s="86">
        <v>500000</v>
      </c>
      <c r="K64" s="120"/>
      <c r="L64" s="120"/>
      <c r="M64" s="120"/>
      <c r="N64" s="120"/>
      <c r="O64" s="41"/>
    </row>
    <row r="65" spans="1:15" ht="14.25">
      <c r="A65" s="17">
        <v>212</v>
      </c>
      <c r="B65" s="38" t="s">
        <v>370</v>
      </c>
      <c r="C65" s="38" t="s">
        <v>363</v>
      </c>
      <c r="D65" s="42" t="s">
        <v>283</v>
      </c>
      <c r="E65" s="121">
        <f t="shared" si="1"/>
        <v>50</v>
      </c>
      <c r="F65" s="122"/>
      <c r="G65" s="87">
        <v>0</v>
      </c>
      <c r="H65" s="88">
        <v>0</v>
      </c>
      <c r="I65" s="123">
        <v>50</v>
      </c>
      <c r="J65" s="86">
        <v>500000</v>
      </c>
      <c r="K65" s="120"/>
      <c r="L65" s="120"/>
      <c r="M65" s="120"/>
      <c r="N65" s="120"/>
      <c r="O65" s="41"/>
    </row>
    <row r="66" spans="1:15" ht="14.25">
      <c r="A66" s="17">
        <v>212</v>
      </c>
      <c r="B66" s="38" t="s">
        <v>375</v>
      </c>
      <c r="C66" s="38"/>
      <c r="D66" s="42" t="s">
        <v>285</v>
      </c>
      <c r="E66" s="121">
        <f t="shared" si="1"/>
        <v>65.88</v>
      </c>
      <c r="F66" s="122"/>
      <c r="G66" s="87">
        <v>0</v>
      </c>
      <c r="H66" s="88">
        <v>0</v>
      </c>
      <c r="I66" s="123">
        <v>65.88</v>
      </c>
      <c r="J66" s="86">
        <v>658800</v>
      </c>
      <c r="K66" s="120"/>
      <c r="L66" s="120"/>
      <c r="M66" s="120"/>
      <c r="N66" s="120"/>
      <c r="O66" s="41"/>
    </row>
    <row r="67" spans="1:15" ht="14.25">
      <c r="A67" s="17">
        <v>212</v>
      </c>
      <c r="B67" s="38" t="s">
        <v>375</v>
      </c>
      <c r="C67" s="38" t="s">
        <v>363</v>
      </c>
      <c r="D67" s="42" t="s">
        <v>287</v>
      </c>
      <c r="E67" s="121">
        <f aca="true" t="shared" si="2" ref="E67:E101">G67+I67</f>
        <v>65.88</v>
      </c>
      <c r="F67" s="122"/>
      <c r="G67" s="87">
        <v>0</v>
      </c>
      <c r="H67" s="88">
        <v>0</v>
      </c>
      <c r="I67" s="123">
        <v>65.88</v>
      </c>
      <c r="J67" s="86">
        <v>658800</v>
      </c>
      <c r="K67" s="120"/>
      <c r="L67" s="120"/>
      <c r="M67" s="120"/>
      <c r="N67" s="120"/>
      <c r="O67" s="41"/>
    </row>
    <row r="68" spans="1:15" ht="14.25">
      <c r="A68" s="17">
        <v>212</v>
      </c>
      <c r="B68" s="38" t="s">
        <v>367</v>
      </c>
      <c r="C68" s="38"/>
      <c r="D68" s="42" t="s">
        <v>289</v>
      </c>
      <c r="E68" s="121">
        <f t="shared" si="2"/>
        <v>349.5</v>
      </c>
      <c r="F68" s="122"/>
      <c r="G68" s="87">
        <v>0</v>
      </c>
      <c r="H68" s="88">
        <v>0</v>
      </c>
      <c r="I68" s="123">
        <v>349.5</v>
      </c>
      <c r="J68" s="86">
        <v>3495000</v>
      </c>
      <c r="K68" s="120"/>
      <c r="L68" s="120"/>
      <c r="M68" s="120"/>
      <c r="N68" s="120"/>
      <c r="O68" s="41"/>
    </row>
    <row r="69" spans="1:15" ht="14.25">
      <c r="A69" s="17">
        <v>212</v>
      </c>
      <c r="B69" s="38" t="s">
        <v>367</v>
      </c>
      <c r="C69" s="38" t="s">
        <v>367</v>
      </c>
      <c r="D69" s="42" t="s">
        <v>291</v>
      </c>
      <c r="E69" s="121">
        <f t="shared" si="2"/>
        <v>349.5</v>
      </c>
      <c r="F69" s="122"/>
      <c r="G69" s="87">
        <v>0</v>
      </c>
      <c r="H69" s="88">
        <v>0</v>
      </c>
      <c r="I69" s="123">
        <v>349.5</v>
      </c>
      <c r="J69" s="86">
        <v>3495000</v>
      </c>
      <c r="K69" s="120"/>
      <c r="L69" s="120"/>
      <c r="M69" s="120"/>
      <c r="N69" s="120"/>
      <c r="O69" s="41"/>
    </row>
    <row r="70" spans="1:15" ht="14.25">
      <c r="A70" s="17">
        <v>213</v>
      </c>
      <c r="B70" s="38"/>
      <c r="C70" s="38"/>
      <c r="D70" s="42" t="s">
        <v>293</v>
      </c>
      <c r="E70" s="121">
        <f t="shared" si="2"/>
        <v>3117.519007</v>
      </c>
      <c r="F70" s="122"/>
      <c r="G70" s="87">
        <v>0</v>
      </c>
      <c r="H70" s="88">
        <v>0</v>
      </c>
      <c r="I70" s="123">
        <v>3117.519007</v>
      </c>
      <c r="J70" s="86">
        <v>31175190.07</v>
      </c>
      <c r="K70" s="120"/>
      <c r="L70" s="120"/>
      <c r="M70" s="120"/>
      <c r="N70" s="120"/>
      <c r="O70" s="41"/>
    </row>
    <row r="71" spans="1:15" ht="14.25">
      <c r="A71" s="17">
        <v>213</v>
      </c>
      <c r="B71" s="38" t="s">
        <v>363</v>
      </c>
      <c r="C71" s="38"/>
      <c r="D71" s="42" t="s">
        <v>295</v>
      </c>
      <c r="E71" s="121">
        <f t="shared" si="2"/>
        <v>1773.414824</v>
      </c>
      <c r="F71" s="122"/>
      <c r="G71" s="87">
        <v>0</v>
      </c>
      <c r="H71" s="88">
        <v>0</v>
      </c>
      <c r="I71" s="123">
        <v>1773.414824</v>
      </c>
      <c r="J71" s="86">
        <v>17734148.24</v>
      </c>
      <c r="K71" s="120"/>
      <c r="L71" s="120"/>
      <c r="M71" s="120"/>
      <c r="N71" s="120"/>
      <c r="O71" s="41"/>
    </row>
    <row r="72" spans="1:15" ht="14.25">
      <c r="A72" s="17">
        <v>213</v>
      </c>
      <c r="B72" s="38" t="s">
        <v>363</v>
      </c>
      <c r="C72" s="38" t="s">
        <v>376</v>
      </c>
      <c r="D72" s="42" t="s">
        <v>297</v>
      </c>
      <c r="E72" s="121">
        <f t="shared" si="2"/>
        <v>772.748224</v>
      </c>
      <c r="F72" s="122"/>
      <c r="G72" s="87">
        <v>0</v>
      </c>
      <c r="H72" s="88">
        <v>0</v>
      </c>
      <c r="I72" s="123">
        <v>772.748224</v>
      </c>
      <c r="J72" s="86">
        <v>7727482.24</v>
      </c>
      <c r="K72" s="120"/>
      <c r="L72" s="120"/>
      <c r="M72" s="120"/>
      <c r="N72" s="120"/>
      <c r="O72" s="41"/>
    </row>
    <row r="73" spans="1:15" ht="14.25">
      <c r="A73" s="17">
        <v>213</v>
      </c>
      <c r="B73" s="38" t="s">
        <v>363</v>
      </c>
      <c r="C73" s="38" t="s">
        <v>377</v>
      </c>
      <c r="D73" s="42" t="s">
        <v>299</v>
      </c>
      <c r="E73" s="121">
        <f t="shared" si="2"/>
        <v>15.285</v>
      </c>
      <c r="F73" s="122"/>
      <c r="G73" s="87">
        <v>0</v>
      </c>
      <c r="H73" s="88">
        <v>0</v>
      </c>
      <c r="I73" s="123">
        <v>15.285</v>
      </c>
      <c r="J73" s="86">
        <v>152850</v>
      </c>
      <c r="K73" s="120"/>
      <c r="L73" s="120"/>
      <c r="M73" s="120"/>
      <c r="N73" s="120"/>
      <c r="O73" s="41"/>
    </row>
    <row r="74" spans="1:15" ht="14.25">
      <c r="A74" s="17">
        <v>213</v>
      </c>
      <c r="B74" s="38" t="s">
        <v>363</v>
      </c>
      <c r="C74" s="38" t="s">
        <v>367</v>
      </c>
      <c r="D74" s="42" t="s">
        <v>301</v>
      </c>
      <c r="E74" s="121">
        <f t="shared" si="2"/>
        <v>985.3816</v>
      </c>
      <c r="F74" s="122"/>
      <c r="G74" s="87">
        <v>0</v>
      </c>
      <c r="H74" s="88">
        <v>0</v>
      </c>
      <c r="I74" s="123">
        <v>985.3816</v>
      </c>
      <c r="J74" s="86">
        <v>9853816</v>
      </c>
      <c r="K74" s="120"/>
      <c r="L74" s="120"/>
      <c r="M74" s="120"/>
      <c r="N74" s="120"/>
      <c r="O74" s="41"/>
    </row>
    <row r="75" spans="1:15" ht="14.25">
      <c r="A75" s="17">
        <v>213</v>
      </c>
      <c r="B75" s="38" t="s">
        <v>369</v>
      </c>
      <c r="C75" s="38"/>
      <c r="D75" s="42" t="s">
        <v>303</v>
      </c>
      <c r="E75" s="121">
        <f t="shared" si="2"/>
        <v>624.301925</v>
      </c>
      <c r="F75" s="122"/>
      <c r="G75" s="87">
        <v>0</v>
      </c>
      <c r="H75" s="88">
        <v>0</v>
      </c>
      <c r="I75" s="123">
        <v>624.301925</v>
      </c>
      <c r="J75" s="86">
        <v>6243019.25</v>
      </c>
      <c r="K75" s="120"/>
      <c r="L75" s="120"/>
      <c r="M75" s="120"/>
      <c r="N75" s="120"/>
      <c r="O75" s="41"/>
    </row>
    <row r="76" spans="1:15" ht="14.25">
      <c r="A76" s="17">
        <v>213</v>
      </c>
      <c r="B76" s="38" t="s">
        <v>369</v>
      </c>
      <c r="C76" s="38" t="s">
        <v>365</v>
      </c>
      <c r="D76" s="42" t="s">
        <v>305</v>
      </c>
      <c r="E76" s="121">
        <f t="shared" si="2"/>
        <v>38.586565</v>
      </c>
      <c r="F76" s="122"/>
      <c r="G76" s="87">
        <v>0</v>
      </c>
      <c r="H76" s="88">
        <v>0</v>
      </c>
      <c r="I76" s="123">
        <v>38.586565</v>
      </c>
      <c r="J76" s="86">
        <v>385865.65</v>
      </c>
      <c r="K76" s="120"/>
      <c r="L76" s="120"/>
      <c r="M76" s="120"/>
      <c r="N76" s="120"/>
      <c r="O76" s="41"/>
    </row>
    <row r="77" spans="1:15" ht="14.25">
      <c r="A77" s="17">
        <v>213</v>
      </c>
      <c r="B77" s="38" t="s">
        <v>369</v>
      </c>
      <c r="C77" s="38" t="s">
        <v>371</v>
      </c>
      <c r="D77" s="42" t="s">
        <v>307</v>
      </c>
      <c r="E77" s="121">
        <f t="shared" si="2"/>
        <v>4.5356</v>
      </c>
      <c r="F77" s="122"/>
      <c r="G77" s="87">
        <v>0</v>
      </c>
      <c r="H77" s="88">
        <v>0</v>
      </c>
      <c r="I77" s="123">
        <v>4.5356</v>
      </c>
      <c r="J77" s="86">
        <v>45356</v>
      </c>
      <c r="K77" s="120"/>
      <c r="L77" s="120"/>
      <c r="M77" s="120"/>
      <c r="N77" s="120"/>
      <c r="O77" s="41"/>
    </row>
    <row r="78" spans="1:15" ht="14.25">
      <c r="A78" s="17">
        <v>213</v>
      </c>
      <c r="B78" s="38" t="s">
        <v>369</v>
      </c>
      <c r="C78" s="38" t="s">
        <v>368</v>
      </c>
      <c r="D78" s="42" t="s">
        <v>309</v>
      </c>
      <c r="E78" s="121">
        <f t="shared" si="2"/>
        <v>576.17976</v>
      </c>
      <c r="F78" s="122"/>
      <c r="G78" s="87">
        <v>0</v>
      </c>
      <c r="H78" s="88">
        <v>0</v>
      </c>
      <c r="I78" s="123">
        <v>576.17976</v>
      </c>
      <c r="J78" s="86">
        <v>5761797.6</v>
      </c>
      <c r="K78" s="120"/>
      <c r="L78" s="120"/>
      <c r="M78" s="120"/>
      <c r="N78" s="120"/>
      <c r="O78" s="41"/>
    </row>
    <row r="79" spans="1:15" ht="14.25">
      <c r="A79" s="17">
        <v>213</v>
      </c>
      <c r="B79" s="38" t="s">
        <v>369</v>
      </c>
      <c r="C79" s="38" t="s">
        <v>367</v>
      </c>
      <c r="D79" s="42" t="s">
        <v>311</v>
      </c>
      <c r="E79" s="121">
        <f t="shared" si="2"/>
        <v>5</v>
      </c>
      <c r="F79" s="122"/>
      <c r="G79" s="87">
        <v>0</v>
      </c>
      <c r="H79" s="88">
        <v>0</v>
      </c>
      <c r="I79" s="123">
        <v>5</v>
      </c>
      <c r="J79" s="86">
        <v>50000</v>
      </c>
      <c r="K79" s="120"/>
      <c r="L79" s="120"/>
      <c r="M79" s="120"/>
      <c r="N79" s="120"/>
      <c r="O79" s="41"/>
    </row>
    <row r="80" spans="1:15" ht="14.25">
      <c r="A80" s="17">
        <v>213</v>
      </c>
      <c r="B80" s="38" t="s">
        <v>362</v>
      </c>
      <c r="C80" s="38"/>
      <c r="D80" s="42" t="s">
        <v>313</v>
      </c>
      <c r="E80" s="121">
        <f t="shared" si="2"/>
        <v>39.152</v>
      </c>
      <c r="F80" s="122"/>
      <c r="G80" s="87">
        <v>0</v>
      </c>
      <c r="H80" s="88">
        <v>0</v>
      </c>
      <c r="I80" s="123">
        <v>39.152</v>
      </c>
      <c r="J80" s="86">
        <v>391520</v>
      </c>
      <c r="K80" s="120"/>
      <c r="L80" s="120"/>
      <c r="M80" s="120"/>
      <c r="N80" s="120"/>
      <c r="O80" s="41"/>
    </row>
    <row r="81" spans="1:15" ht="14.25">
      <c r="A81" s="17">
        <v>213</v>
      </c>
      <c r="B81" s="38" t="s">
        <v>362</v>
      </c>
      <c r="C81" s="38" t="s">
        <v>376</v>
      </c>
      <c r="D81" s="42" t="s">
        <v>315</v>
      </c>
      <c r="E81" s="121">
        <f t="shared" si="2"/>
        <v>3.96</v>
      </c>
      <c r="F81" s="122"/>
      <c r="G81" s="87">
        <v>0</v>
      </c>
      <c r="H81" s="88">
        <v>0</v>
      </c>
      <c r="I81" s="123">
        <v>3.96</v>
      </c>
      <c r="J81" s="86">
        <v>39600</v>
      </c>
      <c r="K81" s="120"/>
      <c r="L81" s="120"/>
      <c r="M81" s="120"/>
      <c r="N81" s="120"/>
      <c r="O81" s="41"/>
    </row>
    <row r="82" spans="1:15" ht="14.25">
      <c r="A82" s="17">
        <v>213</v>
      </c>
      <c r="B82" s="38" t="s">
        <v>362</v>
      </c>
      <c r="C82" s="38" t="s">
        <v>378</v>
      </c>
      <c r="D82" s="42" t="s">
        <v>317</v>
      </c>
      <c r="E82" s="121">
        <f t="shared" si="2"/>
        <v>34.8</v>
      </c>
      <c r="F82" s="122"/>
      <c r="G82" s="87">
        <v>0</v>
      </c>
      <c r="H82" s="88">
        <v>0</v>
      </c>
      <c r="I82" s="123">
        <v>34.8</v>
      </c>
      <c r="J82" s="86">
        <v>348000</v>
      </c>
      <c r="K82" s="120"/>
      <c r="L82" s="120"/>
      <c r="M82" s="120"/>
      <c r="N82" s="120"/>
      <c r="O82" s="41"/>
    </row>
    <row r="83" spans="1:15" ht="14.25">
      <c r="A83" s="17">
        <v>213</v>
      </c>
      <c r="B83" s="38" t="s">
        <v>362</v>
      </c>
      <c r="C83" s="38" t="s">
        <v>379</v>
      </c>
      <c r="D83" s="42" t="s">
        <v>319</v>
      </c>
      <c r="E83" s="121">
        <f t="shared" si="2"/>
        <v>0.392</v>
      </c>
      <c r="F83" s="122"/>
      <c r="G83" s="87">
        <v>0</v>
      </c>
      <c r="H83" s="88">
        <v>0</v>
      </c>
      <c r="I83" s="123">
        <v>0.392</v>
      </c>
      <c r="J83" s="86">
        <v>3920</v>
      </c>
      <c r="K83" s="120"/>
      <c r="L83" s="120"/>
      <c r="M83" s="120"/>
      <c r="N83" s="120"/>
      <c r="O83" s="41"/>
    </row>
    <row r="84" spans="1:15" ht="14.25">
      <c r="A84" s="17">
        <v>213</v>
      </c>
      <c r="B84" s="38" t="s">
        <v>374</v>
      </c>
      <c r="C84" s="38"/>
      <c r="D84" s="42" t="s">
        <v>321</v>
      </c>
      <c r="E84" s="121">
        <f t="shared" si="2"/>
        <v>231.7487</v>
      </c>
      <c r="F84" s="122"/>
      <c r="G84" s="87">
        <v>0</v>
      </c>
      <c r="H84" s="88">
        <v>0</v>
      </c>
      <c r="I84" s="123">
        <v>231.7487</v>
      </c>
      <c r="J84" s="86">
        <v>2317487</v>
      </c>
      <c r="K84" s="120"/>
      <c r="L84" s="120"/>
      <c r="M84" s="120"/>
      <c r="N84" s="120"/>
      <c r="O84" s="41"/>
    </row>
    <row r="85" spans="1:15" ht="14.25">
      <c r="A85" s="17">
        <v>213</v>
      </c>
      <c r="B85" s="38" t="s">
        <v>374</v>
      </c>
      <c r="C85" s="38" t="s">
        <v>369</v>
      </c>
      <c r="D85" s="42" t="s">
        <v>323</v>
      </c>
      <c r="E85" s="121">
        <f t="shared" si="2"/>
        <v>100</v>
      </c>
      <c r="F85" s="122"/>
      <c r="G85" s="87">
        <v>0</v>
      </c>
      <c r="H85" s="88">
        <v>0</v>
      </c>
      <c r="I85" s="123">
        <v>100</v>
      </c>
      <c r="J85" s="86">
        <v>1000000</v>
      </c>
      <c r="K85" s="120"/>
      <c r="L85" s="120"/>
      <c r="M85" s="120"/>
      <c r="N85" s="120"/>
      <c r="O85" s="41"/>
    </row>
    <row r="86" spans="1:15" ht="14.25">
      <c r="A86" s="17">
        <v>213</v>
      </c>
      <c r="B86" s="38" t="s">
        <v>374</v>
      </c>
      <c r="C86" s="38" t="s">
        <v>362</v>
      </c>
      <c r="D86" s="42" t="s">
        <v>325</v>
      </c>
      <c r="E86" s="121">
        <f t="shared" si="2"/>
        <v>131.7487</v>
      </c>
      <c r="F86" s="122"/>
      <c r="G86" s="87">
        <v>0</v>
      </c>
      <c r="H86" s="88">
        <v>0</v>
      </c>
      <c r="I86" s="123">
        <v>131.7487</v>
      </c>
      <c r="J86" s="86">
        <v>1317487</v>
      </c>
      <c r="K86" s="120"/>
      <c r="L86" s="120"/>
      <c r="M86" s="120"/>
      <c r="N86" s="120"/>
      <c r="O86" s="41"/>
    </row>
    <row r="87" spans="1:15" ht="14.25">
      <c r="A87" s="17">
        <v>213</v>
      </c>
      <c r="B87" s="38" t="s">
        <v>371</v>
      </c>
      <c r="C87" s="38"/>
      <c r="D87" s="42" t="s">
        <v>327</v>
      </c>
      <c r="E87" s="121">
        <f t="shared" si="2"/>
        <v>370.77856</v>
      </c>
      <c r="F87" s="122"/>
      <c r="G87" s="87">
        <v>0</v>
      </c>
      <c r="H87" s="88">
        <v>0</v>
      </c>
      <c r="I87" s="123">
        <v>370.77856</v>
      </c>
      <c r="J87" s="86">
        <v>3707785.6</v>
      </c>
      <c r="K87" s="120"/>
      <c r="L87" s="120"/>
      <c r="M87" s="120"/>
      <c r="N87" s="120"/>
      <c r="O87" s="41"/>
    </row>
    <row r="88" spans="1:15" ht="14.25">
      <c r="A88" s="17">
        <v>213</v>
      </c>
      <c r="B88" s="38" t="s">
        <v>371</v>
      </c>
      <c r="C88" s="38" t="s">
        <v>363</v>
      </c>
      <c r="D88" s="42" t="s">
        <v>329</v>
      </c>
      <c r="E88" s="121">
        <f t="shared" si="2"/>
        <v>139.35566</v>
      </c>
      <c r="F88" s="122"/>
      <c r="G88" s="87">
        <v>0</v>
      </c>
      <c r="H88" s="88">
        <v>0</v>
      </c>
      <c r="I88" s="123">
        <v>139.35566</v>
      </c>
      <c r="J88" s="86">
        <v>1393556.6</v>
      </c>
      <c r="K88" s="120"/>
      <c r="L88" s="120"/>
      <c r="M88" s="120"/>
      <c r="N88" s="120"/>
      <c r="O88" s="41"/>
    </row>
    <row r="89" spans="1:15" ht="14.25">
      <c r="A89" s="17">
        <v>213</v>
      </c>
      <c r="B89" s="38" t="s">
        <v>371</v>
      </c>
      <c r="C89" s="38" t="s">
        <v>365</v>
      </c>
      <c r="D89" s="42" t="s">
        <v>331</v>
      </c>
      <c r="E89" s="121">
        <f t="shared" si="2"/>
        <v>147.98</v>
      </c>
      <c r="F89" s="122"/>
      <c r="G89" s="87">
        <v>0</v>
      </c>
      <c r="H89" s="88">
        <v>0</v>
      </c>
      <c r="I89" s="123">
        <v>147.98</v>
      </c>
      <c r="J89" s="86">
        <v>1479800</v>
      </c>
      <c r="K89" s="120"/>
      <c r="L89" s="120"/>
      <c r="M89" s="120"/>
      <c r="N89" s="120"/>
      <c r="O89" s="41"/>
    </row>
    <row r="90" spans="1:15" ht="14.25">
      <c r="A90" s="17">
        <v>213</v>
      </c>
      <c r="B90" s="38" t="s">
        <v>371</v>
      </c>
      <c r="C90" s="38" t="s">
        <v>367</v>
      </c>
      <c r="D90" s="42" t="s">
        <v>333</v>
      </c>
      <c r="E90" s="121">
        <f t="shared" si="2"/>
        <v>83.4429</v>
      </c>
      <c r="F90" s="122"/>
      <c r="G90" s="87">
        <v>0</v>
      </c>
      <c r="H90" s="88">
        <v>0</v>
      </c>
      <c r="I90" s="123">
        <v>83.4429</v>
      </c>
      <c r="J90" s="86">
        <v>834429</v>
      </c>
      <c r="K90" s="120"/>
      <c r="L90" s="120"/>
      <c r="M90" s="120"/>
      <c r="N90" s="120"/>
      <c r="O90" s="41"/>
    </row>
    <row r="91" spans="1:15" ht="14.25">
      <c r="A91" s="17">
        <v>213</v>
      </c>
      <c r="B91" s="38" t="s">
        <v>367</v>
      </c>
      <c r="C91" s="38"/>
      <c r="D91" s="42" t="s">
        <v>335</v>
      </c>
      <c r="E91" s="121">
        <f t="shared" si="2"/>
        <v>78.122998</v>
      </c>
      <c r="F91" s="122"/>
      <c r="G91" s="87">
        <v>0</v>
      </c>
      <c r="H91" s="88">
        <v>0</v>
      </c>
      <c r="I91" s="123">
        <v>78.122998</v>
      </c>
      <c r="J91" s="86">
        <v>781229.98</v>
      </c>
      <c r="K91" s="120"/>
      <c r="L91" s="120"/>
      <c r="M91" s="120"/>
      <c r="N91" s="120"/>
      <c r="O91" s="41"/>
    </row>
    <row r="92" spans="1:15" ht="14.25">
      <c r="A92" s="17">
        <v>213</v>
      </c>
      <c r="B92" s="38" t="s">
        <v>367</v>
      </c>
      <c r="C92" s="38" t="s">
        <v>367</v>
      </c>
      <c r="D92" s="42" t="s">
        <v>337</v>
      </c>
      <c r="E92" s="121">
        <f t="shared" si="2"/>
        <v>78.122998</v>
      </c>
      <c r="F92" s="122"/>
      <c r="G92" s="87">
        <v>0</v>
      </c>
      <c r="H92" s="88">
        <v>0</v>
      </c>
      <c r="I92" s="123">
        <v>78.122998</v>
      </c>
      <c r="J92" s="86">
        <v>781229.98</v>
      </c>
      <c r="K92" s="120"/>
      <c r="L92" s="120"/>
      <c r="M92" s="120"/>
      <c r="N92" s="120"/>
      <c r="O92" s="41"/>
    </row>
    <row r="93" spans="1:15" ht="14.25">
      <c r="A93" s="17">
        <v>214</v>
      </c>
      <c r="B93" s="38"/>
      <c r="C93" s="38"/>
      <c r="D93" s="42" t="s">
        <v>339</v>
      </c>
      <c r="E93" s="121">
        <f t="shared" si="2"/>
        <v>10.2188</v>
      </c>
      <c r="F93" s="122"/>
      <c r="G93" s="87">
        <v>0</v>
      </c>
      <c r="H93" s="88">
        <v>0</v>
      </c>
      <c r="I93" s="123">
        <v>10.2188</v>
      </c>
      <c r="J93" s="86">
        <v>102188</v>
      </c>
      <c r="K93" s="120"/>
      <c r="L93" s="120"/>
      <c r="M93" s="120"/>
      <c r="N93" s="120"/>
      <c r="O93" s="41"/>
    </row>
    <row r="94" spans="1:15" ht="14.25">
      <c r="A94" s="17">
        <v>214</v>
      </c>
      <c r="B94" s="38" t="s">
        <v>363</v>
      </c>
      <c r="C94" s="38"/>
      <c r="D94" s="42" t="s">
        <v>341</v>
      </c>
      <c r="E94" s="121">
        <f t="shared" si="2"/>
        <v>10.2188</v>
      </c>
      <c r="F94" s="122"/>
      <c r="G94" s="87">
        <v>0</v>
      </c>
      <c r="H94" s="88">
        <v>0</v>
      </c>
      <c r="I94" s="123">
        <v>10.2188</v>
      </c>
      <c r="J94" s="86">
        <v>102188</v>
      </c>
      <c r="K94" s="120"/>
      <c r="L94" s="120"/>
      <c r="M94" s="120"/>
      <c r="N94" s="120"/>
      <c r="O94" s="41"/>
    </row>
    <row r="95" spans="1:15" ht="14.25">
      <c r="A95" s="17">
        <v>214</v>
      </c>
      <c r="B95" s="38" t="s">
        <v>363</v>
      </c>
      <c r="C95" s="38" t="s">
        <v>374</v>
      </c>
      <c r="D95" s="42" t="s">
        <v>343</v>
      </c>
      <c r="E95" s="121">
        <f t="shared" si="2"/>
        <v>10.2188</v>
      </c>
      <c r="F95" s="122"/>
      <c r="G95" s="87">
        <v>0</v>
      </c>
      <c r="H95" s="88">
        <v>0</v>
      </c>
      <c r="I95" s="123">
        <v>10.2188</v>
      </c>
      <c r="J95" s="86">
        <v>102188</v>
      </c>
      <c r="K95" s="120"/>
      <c r="L95" s="120"/>
      <c r="M95" s="120"/>
      <c r="N95" s="120"/>
      <c r="O95" s="41"/>
    </row>
    <row r="96" spans="1:15" ht="14.25">
      <c r="A96" s="17">
        <v>216</v>
      </c>
      <c r="B96" s="38"/>
      <c r="C96" s="38"/>
      <c r="D96" s="42" t="s">
        <v>351</v>
      </c>
      <c r="E96" s="121">
        <f t="shared" si="2"/>
        <v>29.004472</v>
      </c>
      <c r="F96" s="122"/>
      <c r="G96" s="87">
        <v>0</v>
      </c>
      <c r="H96" s="88">
        <v>0</v>
      </c>
      <c r="I96" s="123">
        <v>29.004472</v>
      </c>
      <c r="J96" s="86">
        <v>290044.72</v>
      </c>
      <c r="K96" s="120"/>
      <c r="L96" s="120"/>
      <c r="M96" s="120"/>
      <c r="N96" s="120"/>
      <c r="O96" s="41"/>
    </row>
    <row r="97" spans="1:15" ht="14.25">
      <c r="A97" s="17">
        <v>216</v>
      </c>
      <c r="B97" s="38" t="s">
        <v>365</v>
      </c>
      <c r="C97" s="38"/>
      <c r="D97" s="42" t="s">
        <v>353</v>
      </c>
      <c r="E97" s="121">
        <f t="shared" si="2"/>
        <v>29.004472</v>
      </c>
      <c r="F97" s="122"/>
      <c r="G97" s="87">
        <v>0</v>
      </c>
      <c r="H97" s="88">
        <v>0</v>
      </c>
      <c r="I97" s="123">
        <v>29.004472</v>
      </c>
      <c r="J97" s="86">
        <v>290044.72</v>
      </c>
      <c r="K97" s="120"/>
      <c r="L97" s="120"/>
      <c r="M97" s="120"/>
      <c r="N97" s="120"/>
      <c r="O97" s="41"/>
    </row>
    <row r="98" spans="1:15" ht="14.25">
      <c r="A98" s="17">
        <v>216</v>
      </c>
      <c r="B98" s="38" t="s">
        <v>365</v>
      </c>
      <c r="C98" s="38" t="s">
        <v>367</v>
      </c>
      <c r="D98" s="42" t="s">
        <v>355</v>
      </c>
      <c r="E98" s="121">
        <f t="shared" si="2"/>
        <v>29.004472</v>
      </c>
      <c r="F98" s="122"/>
      <c r="G98" s="87">
        <v>0</v>
      </c>
      <c r="H98" s="88">
        <v>0</v>
      </c>
      <c r="I98" s="123">
        <v>29.004472</v>
      </c>
      <c r="J98" s="86">
        <v>290044.72</v>
      </c>
      <c r="K98" s="120"/>
      <c r="L98" s="120"/>
      <c r="M98" s="120"/>
      <c r="N98" s="120"/>
      <c r="O98" s="41"/>
    </row>
    <row r="99" spans="1:15" ht="14.25">
      <c r="A99" s="17">
        <v>229</v>
      </c>
      <c r="B99" s="38"/>
      <c r="C99" s="38"/>
      <c r="D99" s="42" t="s">
        <v>357</v>
      </c>
      <c r="E99" s="121">
        <f t="shared" si="2"/>
        <v>34.891956</v>
      </c>
      <c r="F99" s="122"/>
      <c r="G99" s="87">
        <v>0</v>
      </c>
      <c r="H99" s="88">
        <v>0</v>
      </c>
      <c r="I99" s="123">
        <v>34.891956</v>
      </c>
      <c r="J99" s="86">
        <v>348919.56</v>
      </c>
      <c r="K99" s="120"/>
      <c r="L99" s="120"/>
      <c r="M99" s="120"/>
      <c r="N99" s="120"/>
      <c r="O99" s="41"/>
    </row>
    <row r="100" spans="1:15" ht="14.25">
      <c r="A100" s="17">
        <v>229</v>
      </c>
      <c r="B100" s="38" t="s">
        <v>367</v>
      </c>
      <c r="C100" s="38"/>
      <c r="D100" s="42" t="s">
        <v>357</v>
      </c>
      <c r="E100" s="121">
        <f t="shared" si="2"/>
        <v>34.891956</v>
      </c>
      <c r="F100" s="122"/>
      <c r="G100" s="87">
        <v>0</v>
      </c>
      <c r="H100" s="88">
        <v>0</v>
      </c>
      <c r="I100" s="123">
        <v>34.891956</v>
      </c>
      <c r="J100" s="86">
        <v>348919.56</v>
      </c>
      <c r="K100" s="120"/>
      <c r="L100" s="120"/>
      <c r="M100" s="120"/>
      <c r="N100" s="120"/>
      <c r="O100" s="41"/>
    </row>
    <row r="101" spans="1:15" ht="15" thickBot="1">
      <c r="A101" s="17">
        <v>229</v>
      </c>
      <c r="B101" s="38" t="s">
        <v>367</v>
      </c>
      <c r="C101" s="38" t="s">
        <v>367</v>
      </c>
      <c r="D101" s="43" t="s">
        <v>360</v>
      </c>
      <c r="E101" s="121">
        <f t="shared" si="2"/>
        <v>34.891956</v>
      </c>
      <c r="F101" s="122"/>
      <c r="G101" s="87">
        <v>0</v>
      </c>
      <c r="H101" s="88">
        <v>0</v>
      </c>
      <c r="I101" s="123">
        <v>34.891956</v>
      </c>
      <c r="J101" s="86">
        <v>348919.56</v>
      </c>
      <c r="K101" s="120"/>
      <c r="L101" s="120"/>
      <c r="M101" s="120"/>
      <c r="N101" s="120"/>
      <c r="O101" s="41"/>
    </row>
    <row r="103" spans="1:3" ht="14.25">
      <c r="A103" s="97" t="s">
        <v>145</v>
      </c>
      <c r="B103" s="97"/>
      <c r="C103" s="97"/>
    </row>
  </sheetData>
  <sheetProtection/>
  <mergeCells count="494">
    <mergeCell ref="A103:C103"/>
    <mergeCell ref="M19:N19"/>
    <mergeCell ref="E20:F20"/>
    <mergeCell ref="G20:H20"/>
    <mergeCell ref="I20:J20"/>
    <mergeCell ref="K20:L20"/>
    <mergeCell ref="M20:N20"/>
    <mergeCell ref="E19:F19"/>
    <mergeCell ref="G19:H19"/>
    <mergeCell ref="I19:J19"/>
    <mergeCell ref="K19:L19"/>
    <mergeCell ref="M17:N17"/>
    <mergeCell ref="E18:F18"/>
    <mergeCell ref="G18:H18"/>
    <mergeCell ref="I18:J18"/>
    <mergeCell ref="K18:L18"/>
    <mergeCell ref="M18:N18"/>
    <mergeCell ref="E17:F17"/>
    <mergeCell ref="G17:H17"/>
    <mergeCell ref="I17:J17"/>
    <mergeCell ref="K17:L17"/>
    <mergeCell ref="M15:N15"/>
    <mergeCell ref="E16:F16"/>
    <mergeCell ref="G16:H16"/>
    <mergeCell ref="I16:J16"/>
    <mergeCell ref="K16:L16"/>
    <mergeCell ref="M16:N16"/>
    <mergeCell ref="E15:F15"/>
    <mergeCell ref="G15:H15"/>
    <mergeCell ref="I15:J15"/>
    <mergeCell ref="K15:L15"/>
    <mergeCell ref="M13:N13"/>
    <mergeCell ref="E14:F14"/>
    <mergeCell ref="G14:H14"/>
    <mergeCell ref="I14:J14"/>
    <mergeCell ref="K14:L14"/>
    <mergeCell ref="M14:N14"/>
    <mergeCell ref="E13:F13"/>
    <mergeCell ref="G13:H13"/>
    <mergeCell ref="I13:J13"/>
    <mergeCell ref="K13:L13"/>
    <mergeCell ref="M11:N11"/>
    <mergeCell ref="E12:F12"/>
    <mergeCell ref="G12:H12"/>
    <mergeCell ref="I12:J12"/>
    <mergeCell ref="K12:L12"/>
    <mergeCell ref="M12:N12"/>
    <mergeCell ref="E11:F11"/>
    <mergeCell ref="G11:H11"/>
    <mergeCell ref="I11:J11"/>
    <mergeCell ref="K11:L11"/>
    <mergeCell ref="M9:N9"/>
    <mergeCell ref="E10:F10"/>
    <mergeCell ref="G10:H10"/>
    <mergeCell ref="I10:J10"/>
    <mergeCell ref="K10:L10"/>
    <mergeCell ref="M10:N10"/>
    <mergeCell ref="E9:F9"/>
    <mergeCell ref="G9:H9"/>
    <mergeCell ref="I9:J9"/>
    <mergeCell ref="K9:L9"/>
    <mergeCell ref="E3:F6"/>
    <mergeCell ref="I8:J8"/>
    <mergeCell ref="K8:L8"/>
    <mergeCell ref="I3:J6"/>
    <mergeCell ref="K3:L6"/>
    <mergeCell ref="E8:F8"/>
    <mergeCell ref="E7:F7"/>
    <mergeCell ref="M8:N8"/>
    <mergeCell ref="G7:H7"/>
    <mergeCell ref="I7:J7"/>
    <mergeCell ref="K7:L7"/>
    <mergeCell ref="M7:N7"/>
    <mergeCell ref="G8:H8"/>
    <mergeCell ref="M3:N6"/>
    <mergeCell ref="O3:O6"/>
    <mergeCell ref="A1:O1"/>
    <mergeCell ref="F2:G2"/>
    <mergeCell ref="H2:I2"/>
    <mergeCell ref="J2:K2"/>
    <mergeCell ref="L2:M2"/>
    <mergeCell ref="N2:O2"/>
    <mergeCell ref="G3:H6"/>
    <mergeCell ref="A7:A8"/>
    <mergeCell ref="B7:B8"/>
    <mergeCell ref="C7:C8"/>
    <mergeCell ref="A3:D3"/>
    <mergeCell ref="A4:C6"/>
    <mergeCell ref="D4:D6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G101:H101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G97:H97"/>
    <mergeCell ref="G98:H98"/>
    <mergeCell ref="G99:H99"/>
    <mergeCell ref="G100:H100"/>
    <mergeCell ref="G93:H93"/>
    <mergeCell ref="G94:H94"/>
    <mergeCell ref="G95:H95"/>
    <mergeCell ref="G96:H96"/>
    <mergeCell ref="G89:H89"/>
    <mergeCell ref="G90:H90"/>
    <mergeCell ref="G91:H91"/>
    <mergeCell ref="G92:H92"/>
    <mergeCell ref="G85:H85"/>
    <mergeCell ref="G86:H86"/>
    <mergeCell ref="G87:H87"/>
    <mergeCell ref="G88:H88"/>
    <mergeCell ref="G81:H81"/>
    <mergeCell ref="G82:H82"/>
    <mergeCell ref="G83:H83"/>
    <mergeCell ref="G84:H84"/>
    <mergeCell ref="G77:H77"/>
    <mergeCell ref="G78:H78"/>
    <mergeCell ref="G79:H79"/>
    <mergeCell ref="G80:H80"/>
    <mergeCell ref="G73:H73"/>
    <mergeCell ref="G74:H74"/>
    <mergeCell ref="G75:H75"/>
    <mergeCell ref="G76:H76"/>
    <mergeCell ref="G69:H69"/>
    <mergeCell ref="G70:H70"/>
    <mergeCell ref="G71:H71"/>
    <mergeCell ref="G72:H72"/>
    <mergeCell ref="G65:H65"/>
    <mergeCell ref="G66:H66"/>
    <mergeCell ref="G67:H67"/>
    <mergeCell ref="G68:H68"/>
    <mergeCell ref="G61:H61"/>
    <mergeCell ref="G62:H62"/>
    <mergeCell ref="G63:H63"/>
    <mergeCell ref="G64:H64"/>
    <mergeCell ref="G57:H57"/>
    <mergeCell ref="G58:H58"/>
    <mergeCell ref="G59:H59"/>
    <mergeCell ref="G60:H60"/>
    <mergeCell ref="G53:H53"/>
    <mergeCell ref="G54:H54"/>
    <mergeCell ref="G55:H55"/>
    <mergeCell ref="G56:H56"/>
    <mergeCell ref="G49:H49"/>
    <mergeCell ref="G50:H50"/>
    <mergeCell ref="G51:H51"/>
    <mergeCell ref="G52:H52"/>
    <mergeCell ref="G45:H45"/>
    <mergeCell ref="G46:H46"/>
    <mergeCell ref="G47:H47"/>
    <mergeCell ref="G48:H48"/>
    <mergeCell ref="G41:H41"/>
    <mergeCell ref="G42:H42"/>
    <mergeCell ref="G43:H43"/>
    <mergeCell ref="G44:H44"/>
    <mergeCell ref="G37:H37"/>
    <mergeCell ref="G38:H38"/>
    <mergeCell ref="G39:H39"/>
    <mergeCell ref="G40:H40"/>
    <mergeCell ref="G33:H33"/>
    <mergeCell ref="G34:H34"/>
    <mergeCell ref="G35:H35"/>
    <mergeCell ref="G36:H36"/>
    <mergeCell ref="G29:H29"/>
    <mergeCell ref="G30:H30"/>
    <mergeCell ref="G31:H31"/>
    <mergeCell ref="G32:H32"/>
    <mergeCell ref="G25:H25"/>
    <mergeCell ref="G26:H26"/>
    <mergeCell ref="G27:H27"/>
    <mergeCell ref="G28:H28"/>
    <mergeCell ref="G21:H21"/>
    <mergeCell ref="G22:H22"/>
    <mergeCell ref="G23:H23"/>
    <mergeCell ref="G24:H24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K66:L66"/>
    <mergeCell ref="M66:N66"/>
    <mergeCell ref="K67:L67"/>
    <mergeCell ref="M67:N67"/>
    <mergeCell ref="K68:L68"/>
    <mergeCell ref="M68:N68"/>
    <mergeCell ref="K69:L69"/>
    <mergeCell ref="M69:N69"/>
    <mergeCell ref="K70:L70"/>
    <mergeCell ref="M70:N70"/>
    <mergeCell ref="K71:L71"/>
    <mergeCell ref="M71:N71"/>
    <mergeCell ref="K72:L72"/>
    <mergeCell ref="M72:N72"/>
    <mergeCell ref="K73:L73"/>
    <mergeCell ref="M73:N73"/>
    <mergeCell ref="K74:L74"/>
    <mergeCell ref="M74:N74"/>
    <mergeCell ref="K75:L75"/>
    <mergeCell ref="M75:N75"/>
    <mergeCell ref="K76:L76"/>
    <mergeCell ref="M76:N76"/>
    <mergeCell ref="K77:L77"/>
    <mergeCell ref="M77:N77"/>
    <mergeCell ref="K78:L78"/>
    <mergeCell ref="M78:N78"/>
    <mergeCell ref="K79:L79"/>
    <mergeCell ref="M79:N79"/>
    <mergeCell ref="K80:L80"/>
    <mergeCell ref="M80:N80"/>
    <mergeCell ref="K81:L81"/>
    <mergeCell ref="M81:N81"/>
    <mergeCell ref="K82:L82"/>
    <mergeCell ref="M82:N82"/>
    <mergeCell ref="K83:L83"/>
    <mergeCell ref="M83:N83"/>
    <mergeCell ref="K84:L84"/>
    <mergeCell ref="M84:N84"/>
    <mergeCell ref="K85:L85"/>
    <mergeCell ref="M85:N85"/>
    <mergeCell ref="K86:L86"/>
    <mergeCell ref="M86:N86"/>
    <mergeCell ref="K87:L87"/>
    <mergeCell ref="M87:N87"/>
    <mergeCell ref="K88:L88"/>
    <mergeCell ref="M88:N88"/>
    <mergeCell ref="K89:L89"/>
    <mergeCell ref="M89:N89"/>
    <mergeCell ref="K90:L90"/>
    <mergeCell ref="M90:N90"/>
    <mergeCell ref="K91:L91"/>
    <mergeCell ref="M91:N91"/>
    <mergeCell ref="K92:L92"/>
    <mergeCell ref="M92:N92"/>
    <mergeCell ref="K93:L93"/>
    <mergeCell ref="M93:N93"/>
    <mergeCell ref="K94:L94"/>
    <mergeCell ref="M94:N94"/>
    <mergeCell ref="K95:L95"/>
    <mergeCell ref="M95:N95"/>
    <mergeCell ref="K96:L96"/>
    <mergeCell ref="M96:N96"/>
    <mergeCell ref="K97:L97"/>
    <mergeCell ref="M97:N97"/>
    <mergeCell ref="K98:L98"/>
    <mergeCell ref="M98:N98"/>
    <mergeCell ref="K99:L99"/>
    <mergeCell ref="M99:N99"/>
    <mergeCell ref="K100:L100"/>
    <mergeCell ref="M100:N100"/>
    <mergeCell ref="K101:L101"/>
    <mergeCell ref="M101:N101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22.25390625" style="0" bestFit="1" customWidth="1"/>
    <col min="2" max="2" width="12.375" style="0" customWidth="1"/>
    <col min="3" max="3" width="22.25390625" style="0" bestFit="1" customWidth="1"/>
    <col min="4" max="5" width="12.375" style="0" customWidth="1"/>
  </cols>
  <sheetData>
    <row r="1" spans="1:5" ht="18.75">
      <c r="A1" s="95" t="s">
        <v>42</v>
      </c>
      <c r="B1" s="95"/>
      <c r="C1" s="95"/>
      <c r="D1" s="95"/>
      <c r="E1" s="95"/>
    </row>
    <row r="2" spans="1:5" ht="14.25">
      <c r="A2" s="142" t="s">
        <v>385</v>
      </c>
      <c r="B2" s="142"/>
      <c r="C2" s="142"/>
      <c r="D2" s="142"/>
      <c r="E2" s="142"/>
    </row>
    <row r="3" spans="1:5" ht="14.25">
      <c r="A3" s="99" t="s">
        <v>59</v>
      </c>
      <c r="B3" s="99"/>
      <c r="C3" s="99" t="s">
        <v>60</v>
      </c>
      <c r="D3" s="99"/>
      <c r="E3" s="99"/>
    </row>
    <row r="4" spans="1:5" ht="32.25" customHeight="1">
      <c r="A4" s="3" t="s">
        <v>61</v>
      </c>
      <c r="B4" s="3" t="s">
        <v>44</v>
      </c>
      <c r="C4" s="3" t="s">
        <v>45</v>
      </c>
      <c r="D4" s="15" t="s">
        <v>152</v>
      </c>
      <c r="E4" s="15" t="s">
        <v>153</v>
      </c>
    </row>
    <row r="5" spans="1:5" ht="14.25">
      <c r="A5" s="5" t="s">
        <v>62</v>
      </c>
      <c r="B5" s="28">
        <v>9189.570084</v>
      </c>
      <c r="C5" s="5" t="s">
        <v>12</v>
      </c>
      <c r="D5" s="21">
        <v>1738.952595</v>
      </c>
      <c r="E5" s="7"/>
    </row>
    <row r="6" spans="1:5" ht="14.25">
      <c r="A6" s="5" t="s">
        <v>63</v>
      </c>
      <c r="B6" s="28">
        <v>115.88</v>
      </c>
      <c r="C6" s="5" t="s">
        <v>13</v>
      </c>
      <c r="D6" s="21">
        <v>0</v>
      </c>
      <c r="E6" s="7"/>
    </row>
    <row r="7" spans="1:5" ht="14.25">
      <c r="A7" s="5"/>
      <c r="B7" s="7"/>
      <c r="C7" s="5" t="s">
        <v>15</v>
      </c>
      <c r="D7" s="21">
        <v>0</v>
      </c>
      <c r="E7" s="7"/>
    </row>
    <row r="8" spans="1:5" ht="14.25">
      <c r="A8" s="5"/>
      <c r="B8" s="7"/>
      <c r="C8" s="5" t="s">
        <v>17</v>
      </c>
      <c r="D8" s="21">
        <v>0</v>
      </c>
      <c r="E8" s="7"/>
    </row>
    <row r="9" spans="1:5" ht="14.25">
      <c r="A9" s="5"/>
      <c r="B9" s="7"/>
      <c r="C9" s="5" t="s">
        <v>19</v>
      </c>
      <c r="D9" s="21">
        <v>0</v>
      </c>
      <c r="E9" s="7"/>
    </row>
    <row r="10" spans="1:5" ht="14.25">
      <c r="A10" s="5"/>
      <c r="B10" s="7"/>
      <c r="C10" s="5" t="s">
        <v>21</v>
      </c>
      <c r="D10" s="21">
        <v>0</v>
      </c>
      <c r="E10" s="7"/>
    </row>
    <row r="11" spans="1:5" ht="14.25">
      <c r="A11" s="5"/>
      <c r="B11" s="7"/>
      <c r="C11" s="5" t="s">
        <v>23</v>
      </c>
      <c r="D11" s="21">
        <v>167.304227</v>
      </c>
      <c r="E11" s="7"/>
    </row>
    <row r="12" spans="1:5" ht="14.25">
      <c r="A12" s="5"/>
      <c r="B12" s="7"/>
      <c r="C12" s="5" t="s">
        <v>24</v>
      </c>
      <c r="D12" s="21">
        <v>685.93789</v>
      </c>
      <c r="E12" s="7"/>
    </row>
    <row r="13" spans="1:5" ht="14.25">
      <c r="A13" s="5"/>
      <c r="B13" s="7"/>
      <c r="C13" s="5" t="s">
        <v>25</v>
      </c>
      <c r="D13" s="21">
        <v>32.7234</v>
      </c>
      <c r="E13" s="7"/>
    </row>
    <row r="14" spans="1:5" ht="14.25">
      <c r="A14" s="5"/>
      <c r="B14" s="7"/>
      <c r="C14" s="5" t="s">
        <v>26</v>
      </c>
      <c r="D14" s="21">
        <v>58.1374</v>
      </c>
      <c r="E14" s="7"/>
    </row>
    <row r="15" spans="1:5" ht="14.25">
      <c r="A15" s="5"/>
      <c r="B15" s="7"/>
      <c r="C15" s="5" t="s">
        <v>27</v>
      </c>
      <c r="D15" s="21">
        <v>633.3979</v>
      </c>
      <c r="E15" s="21">
        <v>115.88</v>
      </c>
    </row>
    <row r="16" spans="1:5" ht="14.25">
      <c r="A16" s="5"/>
      <c r="B16" s="7"/>
      <c r="C16" s="5" t="s">
        <v>28</v>
      </c>
      <c r="D16" s="21">
        <v>3117.519007</v>
      </c>
      <c r="E16" s="7"/>
    </row>
    <row r="17" spans="1:5" ht="14.25">
      <c r="A17" s="5"/>
      <c r="B17" s="7"/>
      <c r="C17" s="5" t="s">
        <v>29</v>
      </c>
      <c r="D17" s="21">
        <v>10.2188</v>
      </c>
      <c r="E17" s="7"/>
    </row>
    <row r="18" spans="1:5" ht="14.25">
      <c r="A18" s="5"/>
      <c r="B18" s="7"/>
      <c r="C18" s="5" t="s">
        <v>47</v>
      </c>
      <c r="D18" s="21">
        <v>0</v>
      </c>
      <c r="E18" s="7"/>
    </row>
    <row r="19" spans="1:5" ht="14.25">
      <c r="A19" s="5"/>
      <c r="B19" s="7"/>
      <c r="C19" s="5" t="s">
        <v>30</v>
      </c>
      <c r="D19" s="21">
        <v>29.004472</v>
      </c>
      <c r="E19" s="7"/>
    </row>
    <row r="20" spans="1:5" ht="14.25">
      <c r="A20" s="5"/>
      <c r="B20" s="7"/>
      <c r="C20" s="5" t="s">
        <v>31</v>
      </c>
      <c r="D20" s="21">
        <v>0</v>
      </c>
      <c r="E20" s="7"/>
    </row>
    <row r="21" spans="1:5" ht="14.25">
      <c r="A21" s="5"/>
      <c r="B21" s="7"/>
      <c r="C21" s="5" t="s">
        <v>32</v>
      </c>
      <c r="D21" s="21">
        <v>0</v>
      </c>
      <c r="E21" s="7"/>
    </row>
    <row r="22" spans="1:5" ht="14.25">
      <c r="A22" s="5"/>
      <c r="B22" s="7"/>
      <c r="C22" s="5" t="s">
        <v>33</v>
      </c>
      <c r="D22" s="21">
        <v>0</v>
      </c>
      <c r="E22" s="7"/>
    </row>
    <row r="23" spans="1:5" ht="14.25">
      <c r="A23" s="5"/>
      <c r="B23" s="7"/>
      <c r="C23" s="5" t="s">
        <v>34</v>
      </c>
      <c r="D23" s="21">
        <v>0</v>
      </c>
      <c r="E23" s="7"/>
    </row>
    <row r="24" spans="1:5" ht="14.25">
      <c r="A24" s="5"/>
      <c r="B24" s="7"/>
      <c r="C24" s="5" t="s">
        <v>35</v>
      </c>
      <c r="D24" s="21">
        <v>0</v>
      </c>
      <c r="E24" s="7"/>
    </row>
    <row r="25" spans="1:5" ht="14.25">
      <c r="A25" s="5"/>
      <c r="B25" s="7"/>
      <c r="C25" s="5" t="s">
        <v>48</v>
      </c>
      <c r="D25" s="21">
        <v>34.891956</v>
      </c>
      <c r="E25" s="7"/>
    </row>
    <row r="26" spans="1:5" ht="14.25">
      <c r="A26" s="5"/>
      <c r="B26" s="7"/>
      <c r="C26" s="5" t="s">
        <v>49</v>
      </c>
      <c r="D26" s="21">
        <v>0</v>
      </c>
      <c r="E26" s="7"/>
    </row>
    <row r="27" spans="1:5" ht="14.25">
      <c r="A27" s="5"/>
      <c r="B27" s="7"/>
      <c r="C27" s="5" t="s">
        <v>50</v>
      </c>
      <c r="D27" s="21">
        <v>0</v>
      </c>
      <c r="E27" s="7"/>
    </row>
    <row r="28" spans="1:5" ht="14.25">
      <c r="A28" s="8" t="s">
        <v>11</v>
      </c>
      <c r="B28" s="44">
        <f>B5+B6</f>
        <v>9305.450084</v>
      </c>
      <c r="C28" s="8" t="s">
        <v>51</v>
      </c>
      <c r="D28" s="45">
        <f>SUM(D5:D27)</f>
        <v>6508.087646999999</v>
      </c>
      <c r="E28" s="45">
        <f>E15</f>
        <v>115.88</v>
      </c>
    </row>
    <row r="29" spans="1:5" ht="14.25">
      <c r="A29" s="5" t="s">
        <v>64</v>
      </c>
      <c r="B29" s="7"/>
      <c r="C29" s="5" t="s">
        <v>65</v>
      </c>
      <c r="D29" s="46">
        <f>D30+D31</f>
        <v>2681.482437</v>
      </c>
      <c r="E29" s="7"/>
    </row>
    <row r="30" spans="1:5" ht="14.25">
      <c r="A30" s="5" t="s">
        <v>62</v>
      </c>
      <c r="B30" s="7"/>
      <c r="C30" s="5" t="s">
        <v>66</v>
      </c>
      <c r="D30" s="21">
        <v>33.492174</v>
      </c>
      <c r="E30" s="7"/>
    </row>
    <row r="31" spans="1:5" ht="14.25">
      <c r="A31" s="5" t="s">
        <v>63</v>
      </c>
      <c r="B31" s="7"/>
      <c r="C31" s="5" t="s">
        <v>67</v>
      </c>
      <c r="D31" s="21">
        <v>2647.990263</v>
      </c>
      <c r="E31" s="7"/>
    </row>
    <row r="32" spans="1:5" ht="14.25">
      <c r="A32" s="8" t="s">
        <v>36</v>
      </c>
      <c r="B32" s="44">
        <f>B28</f>
        <v>9305.450084</v>
      </c>
      <c r="C32" s="8" t="s">
        <v>36</v>
      </c>
      <c r="D32" s="46">
        <f>D28+D29</f>
        <v>9189.570083999999</v>
      </c>
      <c r="E32" s="45">
        <f>E28</f>
        <v>115.88</v>
      </c>
    </row>
    <row r="34" spans="1:2" ht="14.25">
      <c r="A34" s="96" t="s">
        <v>144</v>
      </c>
      <c r="B34" s="97"/>
    </row>
  </sheetData>
  <sheetProtection/>
  <mergeCells count="5">
    <mergeCell ref="A34:B34"/>
    <mergeCell ref="A1:E1"/>
    <mergeCell ref="A2:E2"/>
    <mergeCell ref="A3:B3"/>
    <mergeCell ref="C3:E3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zoomScale="115" zoomScaleNormal="115" zoomScalePageLayoutView="0" workbookViewId="0" topLeftCell="A4">
      <selection activeCell="A100" sqref="A100:E100"/>
    </sheetView>
  </sheetViews>
  <sheetFormatPr defaultColWidth="9.00390625" defaultRowHeight="14.25"/>
  <cols>
    <col min="1" max="1" width="6.00390625" style="0" customWidth="1"/>
    <col min="2" max="3" width="6.00390625" style="33" customWidth="1"/>
    <col min="4" max="4" width="11.375" style="2" bestFit="1" customWidth="1"/>
    <col min="5" max="5" width="12.25390625" style="2" bestFit="1" customWidth="1"/>
  </cols>
  <sheetData>
    <row r="1" spans="1:9" ht="19.5" thickBot="1">
      <c r="A1" s="146" t="s">
        <v>78</v>
      </c>
      <c r="B1" s="146"/>
      <c r="C1" s="146"/>
      <c r="D1" s="146"/>
      <c r="E1" s="146"/>
      <c r="F1" s="146"/>
      <c r="G1" s="146"/>
      <c r="H1" s="146"/>
      <c r="I1" s="146"/>
    </row>
    <row r="2" spans="1:9" ht="14.25">
      <c r="A2" s="52" t="s">
        <v>386</v>
      </c>
      <c r="B2" s="53"/>
      <c r="C2" s="54"/>
      <c r="D2" s="29"/>
      <c r="E2" s="148"/>
      <c r="F2" s="149"/>
      <c r="G2" s="148"/>
      <c r="H2" s="149"/>
      <c r="I2" s="29" t="s">
        <v>74</v>
      </c>
    </row>
    <row r="3" spans="1:9" ht="14.25">
      <c r="A3" s="147" t="s">
        <v>79</v>
      </c>
      <c r="B3" s="147"/>
      <c r="C3" s="147"/>
      <c r="D3" s="147"/>
      <c r="E3" s="150" t="s">
        <v>80</v>
      </c>
      <c r="F3" s="150"/>
      <c r="G3" s="150"/>
      <c r="H3" s="150"/>
      <c r="I3" s="150"/>
    </row>
    <row r="4" spans="1:9" ht="18" customHeight="1">
      <c r="A4" s="151" t="s">
        <v>2</v>
      </c>
      <c r="B4" s="151"/>
      <c r="C4" s="151"/>
      <c r="D4" s="31" t="s">
        <v>3</v>
      </c>
      <c r="E4" s="30" t="s">
        <v>4</v>
      </c>
      <c r="F4" s="147" t="s">
        <v>5</v>
      </c>
      <c r="G4" s="147"/>
      <c r="H4" s="147" t="s">
        <v>6</v>
      </c>
      <c r="I4" s="147"/>
    </row>
    <row r="5" spans="1:9" ht="14.25">
      <c r="A5" s="30" t="s">
        <v>7</v>
      </c>
      <c r="B5" s="32" t="s">
        <v>8</v>
      </c>
      <c r="C5" s="32" t="s">
        <v>9</v>
      </c>
      <c r="D5" s="30" t="s">
        <v>10</v>
      </c>
      <c r="E5" s="30">
        <v>1</v>
      </c>
      <c r="F5" s="147">
        <v>2</v>
      </c>
      <c r="G5" s="147"/>
      <c r="H5" s="147">
        <v>3</v>
      </c>
      <c r="I5" s="147"/>
    </row>
    <row r="6" spans="1:9" ht="14.25">
      <c r="A6" s="30"/>
      <c r="B6" s="32"/>
      <c r="C6" s="32"/>
      <c r="D6" s="30" t="s">
        <v>4</v>
      </c>
      <c r="E6" s="55">
        <f>F6+H6</f>
        <v>6508.087647</v>
      </c>
      <c r="F6" s="143">
        <v>1546.911181</v>
      </c>
      <c r="G6" s="145"/>
      <c r="H6" s="143">
        <v>4961.176466</v>
      </c>
      <c r="I6" s="144"/>
    </row>
    <row r="7" spans="1:9" ht="14.25">
      <c r="A7" s="4">
        <v>201</v>
      </c>
      <c r="B7" s="50"/>
      <c r="C7" s="50"/>
      <c r="D7" s="56" t="s">
        <v>165</v>
      </c>
      <c r="E7" s="55">
        <f aca="true" t="shared" si="0" ref="E7:E70">F7+H7</f>
        <v>1738.952595</v>
      </c>
      <c r="F7" s="143">
        <v>1164.138401</v>
      </c>
      <c r="G7" s="145">
        <v>11641384.01</v>
      </c>
      <c r="H7" s="143">
        <v>574.814194</v>
      </c>
      <c r="I7" s="144">
        <v>5748141.94</v>
      </c>
    </row>
    <row r="8" spans="1:9" ht="14.25">
      <c r="A8" s="4">
        <v>201</v>
      </c>
      <c r="B8" s="50" t="s">
        <v>362</v>
      </c>
      <c r="C8" s="50"/>
      <c r="D8" s="56" t="s">
        <v>167</v>
      </c>
      <c r="E8" s="55">
        <f t="shared" si="0"/>
        <v>1473.5525949999999</v>
      </c>
      <c r="F8" s="143">
        <v>1164.138401</v>
      </c>
      <c r="G8" s="145">
        <v>11641384.01</v>
      </c>
      <c r="H8" s="143">
        <v>309.414194</v>
      </c>
      <c r="I8" s="144">
        <v>3094141.94</v>
      </c>
    </row>
    <row r="9" spans="1:9" ht="14.25">
      <c r="A9" s="4">
        <v>201</v>
      </c>
      <c r="B9" s="50" t="s">
        <v>362</v>
      </c>
      <c r="C9" s="50" t="s">
        <v>363</v>
      </c>
      <c r="D9" s="56" t="s">
        <v>168</v>
      </c>
      <c r="E9" s="55">
        <f t="shared" si="0"/>
        <v>758.268769</v>
      </c>
      <c r="F9" s="143">
        <v>758.268769</v>
      </c>
      <c r="G9" s="145">
        <v>7582687.69</v>
      </c>
      <c r="H9" s="143">
        <v>0</v>
      </c>
      <c r="I9" s="144">
        <v>0</v>
      </c>
    </row>
    <row r="10" spans="1:9" ht="14.25">
      <c r="A10" s="4">
        <v>201</v>
      </c>
      <c r="B10" s="50" t="s">
        <v>362</v>
      </c>
      <c r="C10" s="50" t="s">
        <v>369</v>
      </c>
      <c r="D10" s="56" t="s">
        <v>170</v>
      </c>
      <c r="E10" s="55">
        <f t="shared" si="0"/>
        <v>187.936303</v>
      </c>
      <c r="F10" s="143">
        <v>0</v>
      </c>
      <c r="G10" s="145">
        <v>0</v>
      </c>
      <c r="H10" s="143">
        <v>187.936303</v>
      </c>
      <c r="I10" s="144">
        <v>1879363.03</v>
      </c>
    </row>
    <row r="11" spans="1:9" ht="14.25">
      <c r="A11" s="4">
        <v>201</v>
      </c>
      <c r="B11" s="50" t="s">
        <v>362</v>
      </c>
      <c r="C11" s="50" t="s">
        <v>362</v>
      </c>
      <c r="D11" s="56" t="s">
        <v>172</v>
      </c>
      <c r="E11" s="55">
        <f t="shared" si="0"/>
        <v>121.477891</v>
      </c>
      <c r="F11" s="143">
        <v>0</v>
      </c>
      <c r="G11" s="145">
        <v>0</v>
      </c>
      <c r="H11" s="143">
        <v>121.477891</v>
      </c>
      <c r="I11" s="144">
        <v>1214778.91</v>
      </c>
    </row>
    <row r="12" spans="1:9" ht="14.25">
      <c r="A12" s="4">
        <v>201</v>
      </c>
      <c r="B12" s="50" t="s">
        <v>362</v>
      </c>
      <c r="C12" s="50" t="s">
        <v>364</v>
      </c>
      <c r="D12" s="56" t="s">
        <v>174</v>
      </c>
      <c r="E12" s="55">
        <f t="shared" si="0"/>
        <v>405.869632</v>
      </c>
      <c r="F12" s="143">
        <v>405.869632</v>
      </c>
      <c r="G12" s="145">
        <v>4058696.32</v>
      </c>
      <c r="H12" s="143">
        <v>0</v>
      </c>
      <c r="I12" s="144">
        <v>0</v>
      </c>
    </row>
    <row r="13" spans="1:9" ht="14.25">
      <c r="A13" s="4">
        <v>201</v>
      </c>
      <c r="B13" s="50" t="s">
        <v>365</v>
      </c>
      <c r="C13" s="50"/>
      <c r="D13" s="56" t="s">
        <v>176</v>
      </c>
      <c r="E13" s="55">
        <f t="shared" si="0"/>
        <v>6.8</v>
      </c>
      <c r="F13" s="143">
        <v>0</v>
      </c>
      <c r="G13" s="145">
        <v>0</v>
      </c>
      <c r="H13" s="143">
        <v>6.8</v>
      </c>
      <c r="I13" s="144">
        <v>68000</v>
      </c>
    </row>
    <row r="14" spans="1:9" ht="14.25">
      <c r="A14" s="4">
        <v>201</v>
      </c>
      <c r="B14" s="50" t="s">
        <v>365</v>
      </c>
      <c r="C14" s="50" t="s">
        <v>365</v>
      </c>
      <c r="D14" s="56" t="s">
        <v>178</v>
      </c>
      <c r="E14" s="55">
        <f t="shared" si="0"/>
        <v>6.8</v>
      </c>
      <c r="F14" s="143">
        <v>0</v>
      </c>
      <c r="G14" s="145">
        <v>0</v>
      </c>
      <c r="H14" s="143">
        <v>6.8</v>
      </c>
      <c r="I14" s="144">
        <v>68000</v>
      </c>
    </row>
    <row r="15" spans="1:9" ht="14.25">
      <c r="A15" s="4">
        <v>201</v>
      </c>
      <c r="B15" s="50" t="s">
        <v>381</v>
      </c>
      <c r="C15" s="50"/>
      <c r="D15" s="56" t="s">
        <v>180</v>
      </c>
      <c r="E15" s="55">
        <f t="shared" si="0"/>
        <v>16.92</v>
      </c>
      <c r="F15" s="143">
        <v>0</v>
      </c>
      <c r="G15" s="145">
        <v>0</v>
      </c>
      <c r="H15" s="143">
        <v>16.92</v>
      </c>
      <c r="I15" s="144">
        <v>169200</v>
      </c>
    </row>
    <row r="16" spans="1:9" ht="14.25">
      <c r="A16" s="4">
        <v>201</v>
      </c>
      <c r="B16" s="50" t="s">
        <v>381</v>
      </c>
      <c r="C16" s="50" t="s">
        <v>367</v>
      </c>
      <c r="D16" s="56" t="s">
        <v>182</v>
      </c>
      <c r="E16" s="55">
        <f t="shared" si="0"/>
        <v>16.92</v>
      </c>
      <c r="F16" s="143">
        <v>0</v>
      </c>
      <c r="G16" s="145">
        <v>0</v>
      </c>
      <c r="H16" s="143">
        <v>16.92</v>
      </c>
      <c r="I16" s="144">
        <v>169200</v>
      </c>
    </row>
    <row r="17" spans="1:9" ht="14.25">
      <c r="A17" s="4">
        <v>201</v>
      </c>
      <c r="B17" s="50" t="s">
        <v>387</v>
      </c>
      <c r="C17" s="50"/>
      <c r="D17" s="56" t="s">
        <v>184</v>
      </c>
      <c r="E17" s="55">
        <f t="shared" si="0"/>
        <v>0</v>
      </c>
      <c r="F17" s="143">
        <v>0</v>
      </c>
      <c r="G17" s="145">
        <v>0</v>
      </c>
      <c r="H17" s="143">
        <v>0</v>
      </c>
      <c r="I17" s="144">
        <v>0</v>
      </c>
    </row>
    <row r="18" spans="1:9" ht="14.25">
      <c r="A18" s="4">
        <v>201</v>
      </c>
      <c r="B18" s="50" t="s">
        <v>387</v>
      </c>
      <c r="C18" s="50" t="s">
        <v>367</v>
      </c>
      <c r="D18" s="56" t="s">
        <v>186</v>
      </c>
      <c r="E18" s="55">
        <f t="shared" si="0"/>
        <v>0</v>
      </c>
      <c r="F18" s="143">
        <v>0</v>
      </c>
      <c r="G18" s="145">
        <v>0</v>
      </c>
      <c r="H18" s="143">
        <v>0</v>
      </c>
      <c r="I18" s="144">
        <v>0</v>
      </c>
    </row>
    <row r="19" spans="1:9" ht="14.25">
      <c r="A19" s="4">
        <v>201</v>
      </c>
      <c r="B19" s="50" t="s">
        <v>382</v>
      </c>
      <c r="C19" s="50"/>
      <c r="D19" s="57" t="s">
        <v>188</v>
      </c>
      <c r="E19" s="55">
        <f t="shared" si="0"/>
        <v>241.68</v>
      </c>
      <c r="F19" s="143">
        <v>0</v>
      </c>
      <c r="G19" s="145">
        <v>0</v>
      </c>
      <c r="H19" s="143">
        <v>241.68</v>
      </c>
      <c r="I19" s="144">
        <v>2416800</v>
      </c>
    </row>
    <row r="20" spans="1:9" ht="14.25">
      <c r="A20" s="4">
        <v>201</v>
      </c>
      <c r="B20" s="50" t="s">
        <v>382</v>
      </c>
      <c r="C20" s="58" t="s">
        <v>369</v>
      </c>
      <c r="D20" s="57" t="s">
        <v>170</v>
      </c>
      <c r="E20" s="55">
        <f t="shared" si="0"/>
        <v>166.68</v>
      </c>
      <c r="F20" s="143">
        <v>0</v>
      </c>
      <c r="G20" s="145">
        <v>0</v>
      </c>
      <c r="H20" s="143">
        <v>166.68</v>
      </c>
      <c r="I20" s="144">
        <v>1666800</v>
      </c>
    </row>
    <row r="21" spans="1:9" ht="14.25">
      <c r="A21" s="4">
        <v>201</v>
      </c>
      <c r="B21" s="50" t="s">
        <v>382</v>
      </c>
      <c r="C21" s="58" t="s">
        <v>367</v>
      </c>
      <c r="D21" s="57" t="s">
        <v>191</v>
      </c>
      <c r="E21" s="55">
        <f t="shared" si="0"/>
        <v>75</v>
      </c>
      <c r="F21" s="143">
        <v>0</v>
      </c>
      <c r="G21" s="145">
        <v>0</v>
      </c>
      <c r="H21" s="143">
        <v>75</v>
      </c>
      <c r="I21" s="144">
        <v>750000</v>
      </c>
    </row>
    <row r="22" spans="1:9" ht="14.25">
      <c r="A22" s="4">
        <v>207</v>
      </c>
      <c r="B22" s="50"/>
      <c r="C22" s="50"/>
      <c r="D22" s="57" t="s">
        <v>193</v>
      </c>
      <c r="E22" s="55">
        <f t="shared" si="0"/>
        <v>167.304227</v>
      </c>
      <c r="F22" s="143">
        <v>0</v>
      </c>
      <c r="G22" s="145">
        <v>0</v>
      </c>
      <c r="H22" s="143">
        <v>167.304227</v>
      </c>
      <c r="I22" s="144">
        <v>1673042.27</v>
      </c>
    </row>
    <row r="23" spans="1:9" ht="14.25">
      <c r="A23" s="4">
        <v>207</v>
      </c>
      <c r="B23" s="50" t="s">
        <v>363</v>
      </c>
      <c r="C23" s="50"/>
      <c r="D23" s="57" t="s">
        <v>195</v>
      </c>
      <c r="E23" s="55">
        <f t="shared" si="0"/>
        <v>167.304227</v>
      </c>
      <c r="F23" s="143">
        <v>0</v>
      </c>
      <c r="G23" s="145">
        <v>0</v>
      </c>
      <c r="H23" s="143">
        <v>167.304227</v>
      </c>
      <c r="I23" s="144">
        <v>1673042.27</v>
      </c>
    </row>
    <row r="24" spans="1:9" ht="14.25">
      <c r="A24" s="4">
        <v>207</v>
      </c>
      <c r="B24" s="50" t="s">
        <v>363</v>
      </c>
      <c r="C24" s="50" t="s">
        <v>366</v>
      </c>
      <c r="D24" s="57" t="s">
        <v>197</v>
      </c>
      <c r="E24" s="55">
        <f t="shared" si="0"/>
        <v>0.643227</v>
      </c>
      <c r="F24" s="143">
        <v>0</v>
      </c>
      <c r="G24" s="145">
        <v>0</v>
      </c>
      <c r="H24" s="143">
        <v>0.643227</v>
      </c>
      <c r="I24" s="144">
        <v>6432.27</v>
      </c>
    </row>
    <row r="25" spans="1:9" ht="14.25">
      <c r="A25" s="4">
        <v>207</v>
      </c>
      <c r="B25" s="50" t="s">
        <v>363</v>
      </c>
      <c r="C25" s="50" t="s">
        <v>367</v>
      </c>
      <c r="D25" s="57" t="s">
        <v>199</v>
      </c>
      <c r="E25" s="55">
        <f t="shared" si="0"/>
        <v>166.661</v>
      </c>
      <c r="F25" s="143">
        <v>0</v>
      </c>
      <c r="G25" s="145">
        <v>0</v>
      </c>
      <c r="H25" s="143">
        <v>166.661</v>
      </c>
      <c r="I25" s="144">
        <v>1666610</v>
      </c>
    </row>
    <row r="26" spans="1:9" ht="14.25">
      <c r="A26" s="4">
        <v>207</v>
      </c>
      <c r="B26" s="50" t="s">
        <v>367</v>
      </c>
      <c r="C26" s="50"/>
      <c r="D26" s="57" t="s">
        <v>201</v>
      </c>
      <c r="E26" s="55">
        <f t="shared" si="0"/>
        <v>0</v>
      </c>
      <c r="F26" s="143">
        <v>0</v>
      </c>
      <c r="G26" s="145">
        <v>0</v>
      </c>
      <c r="H26" s="143">
        <v>0</v>
      </c>
      <c r="I26" s="144">
        <v>0</v>
      </c>
    </row>
    <row r="27" spans="1:9" ht="14.25">
      <c r="A27" s="4">
        <v>207</v>
      </c>
      <c r="B27" s="50" t="s">
        <v>367</v>
      </c>
      <c r="C27" s="50" t="s">
        <v>367</v>
      </c>
      <c r="D27" s="57" t="s">
        <v>203</v>
      </c>
      <c r="E27" s="55">
        <f t="shared" si="0"/>
        <v>0</v>
      </c>
      <c r="F27" s="143">
        <v>0</v>
      </c>
      <c r="G27" s="145">
        <v>0</v>
      </c>
      <c r="H27" s="143">
        <v>0</v>
      </c>
      <c r="I27" s="144">
        <v>0</v>
      </c>
    </row>
    <row r="28" spans="1:9" ht="14.25">
      <c r="A28" s="4">
        <v>208</v>
      </c>
      <c r="B28" s="50"/>
      <c r="C28" s="50"/>
      <c r="D28" s="57" t="s">
        <v>205</v>
      </c>
      <c r="E28" s="55">
        <f t="shared" si="0"/>
        <v>685.93789</v>
      </c>
      <c r="F28" s="143">
        <v>382.77278</v>
      </c>
      <c r="G28" s="145">
        <v>3827727.8</v>
      </c>
      <c r="H28" s="143">
        <v>303.16511</v>
      </c>
      <c r="I28" s="144">
        <v>3031651.1</v>
      </c>
    </row>
    <row r="29" spans="1:9" ht="14.25">
      <c r="A29" s="4">
        <v>208</v>
      </c>
      <c r="B29" s="50" t="s">
        <v>363</v>
      </c>
      <c r="C29" s="50"/>
      <c r="D29" s="57" t="s">
        <v>207</v>
      </c>
      <c r="E29" s="55">
        <f t="shared" si="0"/>
        <v>99.806202</v>
      </c>
      <c r="F29" s="143">
        <v>99.806202</v>
      </c>
      <c r="G29" s="145">
        <v>998062.02</v>
      </c>
      <c r="H29" s="143">
        <v>0</v>
      </c>
      <c r="I29" s="144">
        <v>0</v>
      </c>
    </row>
    <row r="30" spans="1:9" ht="14.25">
      <c r="A30" s="4">
        <v>208</v>
      </c>
      <c r="B30" s="50" t="s">
        <v>363</v>
      </c>
      <c r="C30" s="50" t="s">
        <v>368</v>
      </c>
      <c r="D30" s="57" t="s">
        <v>209</v>
      </c>
      <c r="E30" s="55">
        <f t="shared" si="0"/>
        <v>99.806202</v>
      </c>
      <c r="F30" s="143">
        <v>99.806202</v>
      </c>
      <c r="G30" s="145">
        <v>998062.02</v>
      </c>
      <c r="H30" s="143">
        <v>0</v>
      </c>
      <c r="I30" s="144">
        <v>0</v>
      </c>
    </row>
    <row r="31" spans="1:9" ht="14.25">
      <c r="A31" s="4">
        <v>208</v>
      </c>
      <c r="B31" s="50" t="s">
        <v>369</v>
      </c>
      <c r="C31" s="50"/>
      <c r="D31" s="57" t="s">
        <v>211</v>
      </c>
      <c r="E31" s="55">
        <f t="shared" si="0"/>
        <v>12.835746</v>
      </c>
      <c r="F31" s="143">
        <v>5.445136</v>
      </c>
      <c r="G31" s="145">
        <v>54451.36</v>
      </c>
      <c r="H31" s="143">
        <v>7.39061</v>
      </c>
      <c r="I31" s="144">
        <v>73906.1</v>
      </c>
    </row>
    <row r="32" spans="1:9" ht="14.25">
      <c r="A32" s="4">
        <v>208</v>
      </c>
      <c r="B32" s="50" t="s">
        <v>369</v>
      </c>
      <c r="C32" s="50" t="s">
        <v>365</v>
      </c>
      <c r="D32" s="57" t="s">
        <v>213</v>
      </c>
      <c r="E32" s="55">
        <f t="shared" si="0"/>
        <v>4.89061</v>
      </c>
      <c r="F32" s="143">
        <v>0</v>
      </c>
      <c r="G32" s="145">
        <v>0</v>
      </c>
      <c r="H32" s="143">
        <v>4.89061</v>
      </c>
      <c r="I32" s="144">
        <v>48906.1</v>
      </c>
    </row>
    <row r="33" spans="1:9" ht="14.25">
      <c r="A33" s="4">
        <v>208</v>
      </c>
      <c r="B33" s="50" t="s">
        <v>369</v>
      </c>
      <c r="C33" s="50" t="s">
        <v>370</v>
      </c>
      <c r="D33" s="57" t="s">
        <v>215</v>
      </c>
      <c r="E33" s="55">
        <f t="shared" si="0"/>
        <v>5.445136</v>
      </c>
      <c r="F33" s="143">
        <v>5.445136</v>
      </c>
      <c r="G33" s="145">
        <v>54451.36</v>
      </c>
      <c r="H33" s="143">
        <v>0</v>
      </c>
      <c r="I33" s="144">
        <v>0</v>
      </c>
    </row>
    <row r="34" spans="1:9" ht="14.25">
      <c r="A34" s="4">
        <v>208</v>
      </c>
      <c r="B34" s="50" t="s">
        <v>369</v>
      </c>
      <c r="C34" s="50" t="s">
        <v>367</v>
      </c>
      <c r="D34" s="57" t="s">
        <v>217</v>
      </c>
      <c r="E34" s="55">
        <f t="shared" si="0"/>
        <v>2.5</v>
      </c>
      <c r="F34" s="143">
        <v>0</v>
      </c>
      <c r="G34" s="145">
        <v>0</v>
      </c>
      <c r="H34" s="143">
        <v>2.5</v>
      </c>
      <c r="I34" s="144">
        <v>25000</v>
      </c>
    </row>
    <row r="35" spans="1:9" ht="14.25">
      <c r="A35" s="4">
        <v>208</v>
      </c>
      <c r="B35" s="50" t="s">
        <v>365</v>
      </c>
      <c r="C35" s="50"/>
      <c r="D35" s="57" t="s">
        <v>219</v>
      </c>
      <c r="E35" s="55">
        <f t="shared" si="0"/>
        <v>277.521442</v>
      </c>
      <c r="F35" s="143">
        <v>277.521442</v>
      </c>
      <c r="G35" s="145">
        <v>2775214.42</v>
      </c>
      <c r="H35" s="143">
        <v>0</v>
      </c>
      <c r="I35" s="144">
        <v>0</v>
      </c>
    </row>
    <row r="36" spans="1:9" ht="14.25">
      <c r="A36" s="4">
        <v>208</v>
      </c>
      <c r="B36" s="50" t="s">
        <v>365</v>
      </c>
      <c r="C36" s="50" t="s">
        <v>363</v>
      </c>
      <c r="D36" s="57" t="s">
        <v>221</v>
      </c>
      <c r="E36" s="55">
        <f t="shared" si="0"/>
        <v>219.156022</v>
      </c>
      <c r="F36" s="143">
        <v>219.156022</v>
      </c>
      <c r="G36" s="145">
        <v>2191560.22</v>
      </c>
      <c r="H36" s="143">
        <v>0</v>
      </c>
      <c r="I36" s="144">
        <v>0</v>
      </c>
    </row>
    <row r="37" spans="1:9" ht="14.25">
      <c r="A37" s="4">
        <v>208</v>
      </c>
      <c r="B37" s="50" t="s">
        <v>365</v>
      </c>
      <c r="C37" s="50" t="s">
        <v>369</v>
      </c>
      <c r="D37" s="57" t="s">
        <v>223</v>
      </c>
      <c r="E37" s="55">
        <f t="shared" si="0"/>
        <v>58.36542</v>
      </c>
      <c r="F37" s="143">
        <v>58.36542</v>
      </c>
      <c r="G37" s="145">
        <v>583654.2</v>
      </c>
      <c r="H37" s="143">
        <v>0</v>
      </c>
      <c r="I37" s="144">
        <v>0</v>
      </c>
    </row>
    <row r="38" spans="1:9" ht="14.25">
      <c r="A38" s="4">
        <v>208</v>
      </c>
      <c r="B38" s="50" t="s">
        <v>371</v>
      </c>
      <c r="C38" s="50"/>
      <c r="D38" s="57" t="s">
        <v>225</v>
      </c>
      <c r="E38" s="55">
        <f t="shared" si="0"/>
        <v>85.6345</v>
      </c>
      <c r="F38" s="143">
        <v>0</v>
      </c>
      <c r="G38" s="145">
        <v>0</v>
      </c>
      <c r="H38" s="143">
        <v>85.6345</v>
      </c>
      <c r="I38" s="144">
        <v>856345</v>
      </c>
    </row>
    <row r="39" spans="1:9" ht="14.25">
      <c r="A39" s="4">
        <v>208</v>
      </c>
      <c r="B39" s="50" t="s">
        <v>371</v>
      </c>
      <c r="C39" s="50" t="s">
        <v>365</v>
      </c>
      <c r="D39" s="57" t="s">
        <v>227</v>
      </c>
      <c r="E39" s="55">
        <f t="shared" si="0"/>
        <v>85.6345</v>
      </c>
      <c r="F39" s="143">
        <v>0</v>
      </c>
      <c r="G39" s="145">
        <v>0</v>
      </c>
      <c r="H39" s="143">
        <v>85.6345</v>
      </c>
      <c r="I39" s="144">
        <v>856345</v>
      </c>
    </row>
    <row r="40" spans="1:9" ht="14.25">
      <c r="A40" s="4">
        <v>208</v>
      </c>
      <c r="B40" s="50" t="s">
        <v>372</v>
      </c>
      <c r="C40" s="50"/>
      <c r="D40" s="57" t="s">
        <v>229</v>
      </c>
      <c r="E40" s="55">
        <f t="shared" si="0"/>
        <v>188.14</v>
      </c>
      <c r="F40" s="143">
        <v>0</v>
      </c>
      <c r="G40" s="145">
        <v>0</v>
      </c>
      <c r="H40" s="143">
        <v>188.14</v>
      </c>
      <c r="I40" s="144">
        <v>1881400</v>
      </c>
    </row>
    <row r="41" spans="1:9" ht="14.25">
      <c r="A41" s="4">
        <v>208</v>
      </c>
      <c r="B41" s="50" t="s">
        <v>372</v>
      </c>
      <c r="C41" s="50" t="s">
        <v>369</v>
      </c>
      <c r="D41" s="57" t="s">
        <v>231</v>
      </c>
      <c r="E41" s="55">
        <f t="shared" si="0"/>
        <v>183.1</v>
      </c>
      <c r="F41" s="143">
        <v>0</v>
      </c>
      <c r="G41" s="145">
        <v>0</v>
      </c>
      <c r="H41" s="143">
        <v>183.1</v>
      </c>
      <c r="I41" s="144">
        <v>1831000</v>
      </c>
    </row>
    <row r="42" spans="1:9" ht="14.25">
      <c r="A42" s="4">
        <v>208</v>
      </c>
      <c r="B42" s="50" t="s">
        <v>372</v>
      </c>
      <c r="C42" s="50" t="s">
        <v>367</v>
      </c>
      <c r="D42" s="57" t="s">
        <v>233</v>
      </c>
      <c r="E42" s="55">
        <f t="shared" si="0"/>
        <v>5.04</v>
      </c>
      <c r="F42" s="143">
        <v>0</v>
      </c>
      <c r="G42" s="145">
        <v>0</v>
      </c>
      <c r="H42" s="143">
        <v>5.04</v>
      </c>
      <c r="I42" s="144">
        <v>50400</v>
      </c>
    </row>
    <row r="43" spans="1:9" ht="14.25">
      <c r="A43" s="4">
        <v>208</v>
      </c>
      <c r="B43" s="50" t="s">
        <v>373</v>
      </c>
      <c r="C43" s="50"/>
      <c r="D43" s="57" t="s">
        <v>235</v>
      </c>
      <c r="E43" s="55">
        <f t="shared" si="0"/>
        <v>22</v>
      </c>
      <c r="F43" s="143">
        <v>0</v>
      </c>
      <c r="G43" s="145">
        <v>0</v>
      </c>
      <c r="H43" s="143">
        <v>22</v>
      </c>
      <c r="I43" s="144">
        <v>220000</v>
      </c>
    </row>
    <row r="44" spans="1:9" ht="14.25">
      <c r="A44" s="4">
        <v>208</v>
      </c>
      <c r="B44" s="50" t="s">
        <v>373</v>
      </c>
      <c r="C44" s="50" t="s">
        <v>369</v>
      </c>
      <c r="D44" s="57" t="s">
        <v>237</v>
      </c>
      <c r="E44" s="55">
        <f t="shared" si="0"/>
        <v>22</v>
      </c>
      <c r="F44" s="143">
        <v>0</v>
      </c>
      <c r="G44" s="145">
        <v>0</v>
      </c>
      <c r="H44" s="143">
        <v>22</v>
      </c>
      <c r="I44" s="144">
        <v>220000</v>
      </c>
    </row>
    <row r="45" spans="1:9" ht="14.25">
      <c r="A45" s="4">
        <v>210</v>
      </c>
      <c r="B45" s="50"/>
      <c r="C45" s="50"/>
      <c r="D45" s="57" t="s">
        <v>239</v>
      </c>
      <c r="E45" s="55">
        <f t="shared" si="0"/>
        <v>32.7234</v>
      </c>
      <c r="F45" s="143">
        <v>0</v>
      </c>
      <c r="G45" s="145">
        <v>0</v>
      </c>
      <c r="H45" s="143">
        <v>32.7234</v>
      </c>
      <c r="I45" s="144">
        <v>327234</v>
      </c>
    </row>
    <row r="46" spans="1:9" ht="14.25">
      <c r="A46" s="4">
        <v>210</v>
      </c>
      <c r="B46" s="50" t="s">
        <v>365</v>
      </c>
      <c r="C46" s="50"/>
      <c r="D46" s="57" t="s">
        <v>241</v>
      </c>
      <c r="E46" s="55">
        <f t="shared" si="0"/>
        <v>12.3764</v>
      </c>
      <c r="F46" s="143">
        <v>0</v>
      </c>
      <c r="G46" s="145">
        <v>0</v>
      </c>
      <c r="H46" s="143">
        <v>12.3764</v>
      </c>
      <c r="I46" s="144">
        <v>123764</v>
      </c>
    </row>
    <row r="47" spans="1:9" ht="14.25">
      <c r="A47" s="4">
        <v>210</v>
      </c>
      <c r="B47" s="50" t="s">
        <v>365</v>
      </c>
      <c r="C47" s="50" t="s">
        <v>374</v>
      </c>
      <c r="D47" s="57" t="s">
        <v>243</v>
      </c>
      <c r="E47" s="55">
        <f t="shared" si="0"/>
        <v>12.3764</v>
      </c>
      <c r="F47" s="143">
        <v>0</v>
      </c>
      <c r="G47" s="145">
        <v>0</v>
      </c>
      <c r="H47" s="143">
        <v>12.3764</v>
      </c>
      <c r="I47" s="144">
        <v>123764</v>
      </c>
    </row>
    <row r="48" spans="1:9" ht="14.25">
      <c r="A48" s="4">
        <v>210</v>
      </c>
      <c r="B48" s="50" t="s">
        <v>371</v>
      </c>
      <c r="C48" s="50"/>
      <c r="D48" s="57" t="s">
        <v>245</v>
      </c>
      <c r="E48" s="55">
        <f t="shared" si="0"/>
        <v>19.327</v>
      </c>
      <c r="F48" s="143">
        <v>0</v>
      </c>
      <c r="G48" s="145">
        <v>0</v>
      </c>
      <c r="H48" s="143">
        <v>19.327</v>
      </c>
      <c r="I48" s="144">
        <v>193270</v>
      </c>
    </row>
    <row r="49" spans="1:9" ht="14.25">
      <c r="A49" s="4">
        <v>210</v>
      </c>
      <c r="B49" s="50" t="s">
        <v>371</v>
      </c>
      <c r="C49" s="50" t="s">
        <v>367</v>
      </c>
      <c r="D49" s="57" t="s">
        <v>247</v>
      </c>
      <c r="E49" s="55">
        <f t="shared" si="0"/>
        <v>19.327</v>
      </c>
      <c r="F49" s="143">
        <v>0</v>
      </c>
      <c r="G49" s="145">
        <v>0</v>
      </c>
      <c r="H49" s="143">
        <v>19.327</v>
      </c>
      <c r="I49" s="144">
        <v>193270</v>
      </c>
    </row>
    <row r="50" spans="1:9" ht="14.25">
      <c r="A50" s="4">
        <v>210</v>
      </c>
      <c r="B50" s="50" t="s">
        <v>372</v>
      </c>
      <c r="C50" s="50"/>
      <c r="D50" s="57" t="s">
        <v>249</v>
      </c>
      <c r="E50" s="55">
        <f t="shared" si="0"/>
        <v>1.02</v>
      </c>
      <c r="F50" s="143">
        <v>0</v>
      </c>
      <c r="G50" s="145">
        <v>0</v>
      </c>
      <c r="H50" s="143">
        <v>1.02</v>
      </c>
      <c r="I50" s="144">
        <v>10200</v>
      </c>
    </row>
    <row r="51" spans="1:9" ht="14.25">
      <c r="A51" s="4">
        <v>210</v>
      </c>
      <c r="B51" s="50" t="s">
        <v>372</v>
      </c>
      <c r="C51" s="50" t="s">
        <v>367</v>
      </c>
      <c r="D51" s="57" t="s">
        <v>251</v>
      </c>
      <c r="E51" s="55">
        <f t="shared" si="0"/>
        <v>1.02</v>
      </c>
      <c r="F51" s="143">
        <v>0</v>
      </c>
      <c r="G51" s="145">
        <v>0</v>
      </c>
      <c r="H51" s="143">
        <v>1.02</v>
      </c>
      <c r="I51" s="144">
        <v>10200</v>
      </c>
    </row>
    <row r="52" spans="1:9" ht="14.25">
      <c r="A52" s="4">
        <v>211</v>
      </c>
      <c r="B52" s="50"/>
      <c r="C52" s="50"/>
      <c r="D52" s="57" t="s">
        <v>253</v>
      </c>
      <c r="E52" s="55">
        <f t="shared" si="0"/>
        <v>58.1374</v>
      </c>
      <c r="F52" s="143">
        <v>0</v>
      </c>
      <c r="G52" s="145">
        <v>0</v>
      </c>
      <c r="H52" s="143">
        <v>58.1374</v>
      </c>
      <c r="I52" s="144">
        <v>581374</v>
      </c>
    </row>
    <row r="53" spans="1:9" ht="14.25">
      <c r="A53" s="4">
        <v>211</v>
      </c>
      <c r="B53" s="50" t="s">
        <v>362</v>
      </c>
      <c r="C53" s="50"/>
      <c r="D53" s="57" t="s">
        <v>255</v>
      </c>
      <c r="E53" s="55">
        <f t="shared" si="0"/>
        <v>17.722</v>
      </c>
      <c r="F53" s="143">
        <v>0</v>
      </c>
      <c r="G53" s="145">
        <v>0</v>
      </c>
      <c r="H53" s="143">
        <v>17.722</v>
      </c>
      <c r="I53" s="144">
        <v>177220</v>
      </c>
    </row>
    <row r="54" spans="1:9" ht="14.25">
      <c r="A54" s="4">
        <v>211</v>
      </c>
      <c r="B54" s="50" t="s">
        <v>362</v>
      </c>
      <c r="C54" s="50" t="s">
        <v>363</v>
      </c>
      <c r="D54" s="57" t="s">
        <v>257</v>
      </c>
      <c r="E54" s="55">
        <f t="shared" si="0"/>
        <v>17.722</v>
      </c>
      <c r="F54" s="143">
        <v>0</v>
      </c>
      <c r="G54" s="145">
        <v>0</v>
      </c>
      <c r="H54" s="143">
        <v>17.722</v>
      </c>
      <c r="I54" s="144">
        <v>177220</v>
      </c>
    </row>
    <row r="55" spans="1:9" ht="14.25">
      <c r="A55" s="4">
        <v>211</v>
      </c>
      <c r="B55" s="50" t="s">
        <v>374</v>
      </c>
      <c r="C55" s="50"/>
      <c r="D55" s="57" t="s">
        <v>259</v>
      </c>
      <c r="E55" s="55">
        <f t="shared" si="0"/>
        <v>13.2994</v>
      </c>
      <c r="F55" s="143">
        <v>0</v>
      </c>
      <c r="G55" s="145">
        <v>0</v>
      </c>
      <c r="H55" s="143">
        <v>13.2994</v>
      </c>
      <c r="I55" s="144">
        <v>132994</v>
      </c>
    </row>
    <row r="56" spans="1:9" ht="14.25">
      <c r="A56" s="4">
        <v>211</v>
      </c>
      <c r="B56" s="50" t="s">
        <v>374</v>
      </c>
      <c r="C56" s="50" t="s">
        <v>369</v>
      </c>
      <c r="D56" s="57" t="s">
        <v>261</v>
      </c>
      <c r="E56" s="55">
        <f t="shared" si="0"/>
        <v>13.2994</v>
      </c>
      <c r="F56" s="143">
        <v>0</v>
      </c>
      <c r="G56" s="145">
        <v>0</v>
      </c>
      <c r="H56" s="143">
        <v>13.2994</v>
      </c>
      <c r="I56" s="144">
        <v>132994</v>
      </c>
    </row>
    <row r="57" spans="1:9" ht="14.25">
      <c r="A57" s="4">
        <v>211</v>
      </c>
      <c r="B57" s="50" t="s">
        <v>372</v>
      </c>
      <c r="C57" s="50"/>
      <c r="D57" s="57" t="s">
        <v>263</v>
      </c>
      <c r="E57" s="55">
        <f t="shared" si="0"/>
        <v>27.116</v>
      </c>
      <c r="F57" s="143">
        <v>0</v>
      </c>
      <c r="G57" s="145">
        <v>0</v>
      </c>
      <c r="H57" s="143">
        <v>27.116</v>
      </c>
      <c r="I57" s="144">
        <v>271160</v>
      </c>
    </row>
    <row r="58" spans="1:9" ht="14.25">
      <c r="A58" s="4">
        <v>211</v>
      </c>
      <c r="B58" s="50" t="s">
        <v>372</v>
      </c>
      <c r="C58" s="50" t="s">
        <v>363</v>
      </c>
      <c r="D58" s="57" t="s">
        <v>265</v>
      </c>
      <c r="E58" s="55">
        <f t="shared" si="0"/>
        <v>27.116</v>
      </c>
      <c r="F58" s="143">
        <v>0</v>
      </c>
      <c r="G58" s="145">
        <v>0</v>
      </c>
      <c r="H58" s="143">
        <v>27.116</v>
      </c>
      <c r="I58" s="144">
        <v>271160</v>
      </c>
    </row>
    <row r="59" spans="1:9" ht="14.25">
      <c r="A59" s="4">
        <v>212</v>
      </c>
      <c r="B59" s="50"/>
      <c r="C59" s="50"/>
      <c r="D59" s="57" t="s">
        <v>267</v>
      </c>
      <c r="E59" s="55">
        <f t="shared" si="0"/>
        <v>633.3979</v>
      </c>
      <c r="F59" s="143">
        <v>0</v>
      </c>
      <c r="G59" s="145">
        <v>0</v>
      </c>
      <c r="H59" s="143">
        <v>633.3979</v>
      </c>
      <c r="I59" s="144">
        <v>6333979</v>
      </c>
    </row>
    <row r="60" spans="1:9" ht="14.25">
      <c r="A60" s="4">
        <v>212</v>
      </c>
      <c r="B60" s="50" t="s">
        <v>369</v>
      </c>
      <c r="C60" s="50"/>
      <c r="D60" s="57" t="s">
        <v>269</v>
      </c>
      <c r="E60" s="55">
        <f t="shared" si="0"/>
        <v>19.6</v>
      </c>
      <c r="F60" s="143">
        <v>0</v>
      </c>
      <c r="G60" s="145">
        <v>0</v>
      </c>
      <c r="H60" s="143">
        <v>19.6</v>
      </c>
      <c r="I60" s="144">
        <v>196000</v>
      </c>
    </row>
    <row r="61" spans="1:9" ht="14.25">
      <c r="A61" s="4">
        <v>212</v>
      </c>
      <c r="B61" s="50" t="s">
        <v>369</v>
      </c>
      <c r="C61" s="50" t="s">
        <v>363</v>
      </c>
      <c r="D61" s="57" t="s">
        <v>271</v>
      </c>
      <c r="E61" s="55">
        <f t="shared" si="0"/>
        <v>19.6</v>
      </c>
      <c r="F61" s="143">
        <v>0</v>
      </c>
      <c r="G61" s="145">
        <v>0</v>
      </c>
      <c r="H61" s="143">
        <v>19.6</v>
      </c>
      <c r="I61" s="144">
        <v>196000</v>
      </c>
    </row>
    <row r="62" spans="1:9" ht="14.25">
      <c r="A62" s="4">
        <v>212</v>
      </c>
      <c r="B62" s="50" t="s">
        <v>362</v>
      </c>
      <c r="C62" s="50"/>
      <c r="D62" s="57" t="s">
        <v>273</v>
      </c>
      <c r="E62" s="55">
        <f t="shared" si="0"/>
        <v>80.8879</v>
      </c>
      <c r="F62" s="143">
        <v>0</v>
      </c>
      <c r="G62" s="145">
        <v>0</v>
      </c>
      <c r="H62" s="143">
        <v>80.8879</v>
      </c>
      <c r="I62" s="144">
        <v>808879</v>
      </c>
    </row>
    <row r="63" spans="1:9" ht="14.25">
      <c r="A63" s="4">
        <v>212</v>
      </c>
      <c r="B63" s="50" t="s">
        <v>362</v>
      </c>
      <c r="C63" s="50" t="s">
        <v>367</v>
      </c>
      <c r="D63" s="57" t="s">
        <v>275</v>
      </c>
      <c r="E63" s="55">
        <f t="shared" si="0"/>
        <v>80.8879</v>
      </c>
      <c r="F63" s="143">
        <v>0</v>
      </c>
      <c r="G63" s="145">
        <v>0</v>
      </c>
      <c r="H63" s="143">
        <v>80.8879</v>
      </c>
      <c r="I63" s="144">
        <v>808879</v>
      </c>
    </row>
    <row r="64" spans="1:9" ht="14.25">
      <c r="A64" s="4">
        <v>212</v>
      </c>
      <c r="B64" s="50" t="s">
        <v>365</v>
      </c>
      <c r="C64" s="50"/>
      <c r="D64" s="57" t="s">
        <v>277</v>
      </c>
      <c r="E64" s="55">
        <f t="shared" si="0"/>
        <v>183.41</v>
      </c>
      <c r="F64" s="143">
        <v>0</v>
      </c>
      <c r="G64" s="145">
        <v>0</v>
      </c>
      <c r="H64" s="143">
        <v>183.41</v>
      </c>
      <c r="I64" s="144">
        <v>1834100</v>
      </c>
    </row>
    <row r="65" spans="1:9" ht="14.25">
      <c r="A65" s="4">
        <v>212</v>
      </c>
      <c r="B65" s="50" t="s">
        <v>365</v>
      </c>
      <c r="C65" s="50" t="s">
        <v>363</v>
      </c>
      <c r="D65" s="57" t="s">
        <v>279</v>
      </c>
      <c r="E65" s="55">
        <f t="shared" si="0"/>
        <v>183.41</v>
      </c>
      <c r="F65" s="143">
        <v>0</v>
      </c>
      <c r="G65" s="145">
        <v>0</v>
      </c>
      <c r="H65" s="143">
        <v>183.41</v>
      </c>
      <c r="I65" s="144">
        <v>1834100</v>
      </c>
    </row>
    <row r="66" spans="1:9" ht="14.25">
      <c r="A66" s="4">
        <v>212</v>
      </c>
      <c r="B66" s="50" t="s">
        <v>367</v>
      </c>
      <c r="C66" s="50"/>
      <c r="D66" s="57" t="s">
        <v>289</v>
      </c>
      <c r="E66" s="55">
        <f t="shared" si="0"/>
        <v>349.5</v>
      </c>
      <c r="F66" s="143">
        <v>0</v>
      </c>
      <c r="G66" s="145">
        <v>0</v>
      </c>
      <c r="H66" s="143">
        <v>349.5</v>
      </c>
      <c r="I66" s="144">
        <v>3495000</v>
      </c>
    </row>
    <row r="67" spans="1:9" ht="14.25">
      <c r="A67" s="4">
        <v>212</v>
      </c>
      <c r="B67" s="50" t="s">
        <v>367</v>
      </c>
      <c r="C67" s="50" t="s">
        <v>367</v>
      </c>
      <c r="D67" s="57" t="s">
        <v>291</v>
      </c>
      <c r="E67" s="55">
        <f t="shared" si="0"/>
        <v>349.5</v>
      </c>
      <c r="F67" s="143">
        <v>0</v>
      </c>
      <c r="G67" s="145">
        <v>0</v>
      </c>
      <c r="H67" s="143">
        <v>349.5</v>
      </c>
      <c r="I67" s="144">
        <v>3495000</v>
      </c>
    </row>
    <row r="68" spans="1:9" ht="14.25">
      <c r="A68" s="4">
        <v>213</v>
      </c>
      <c r="B68" s="50"/>
      <c r="C68" s="50"/>
      <c r="D68" s="57" t="s">
        <v>293</v>
      </c>
      <c r="E68" s="55">
        <f t="shared" si="0"/>
        <v>3117.519007</v>
      </c>
      <c r="F68" s="143">
        <v>0</v>
      </c>
      <c r="G68" s="145">
        <v>0</v>
      </c>
      <c r="H68" s="143">
        <v>3117.519007</v>
      </c>
      <c r="I68" s="144">
        <v>31175190.07</v>
      </c>
    </row>
    <row r="69" spans="1:9" ht="14.25">
      <c r="A69" s="4">
        <v>213</v>
      </c>
      <c r="B69" s="50" t="s">
        <v>363</v>
      </c>
      <c r="C69" s="50"/>
      <c r="D69" s="57" t="s">
        <v>295</v>
      </c>
      <c r="E69" s="55">
        <f t="shared" si="0"/>
        <v>1773.414824</v>
      </c>
      <c r="F69" s="143">
        <v>0</v>
      </c>
      <c r="G69" s="145">
        <v>0</v>
      </c>
      <c r="H69" s="143">
        <v>1773.414824</v>
      </c>
      <c r="I69" s="144">
        <v>17734148.24</v>
      </c>
    </row>
    <row r="70" spans="1:9" ht="14.25">
      <c r="A70" s="4">
        <v>213</v>
      </c>
      <c r="B70" s="50" t="s">
        <v>363</v>
      </c>
      <c r="C70" s="50" t="s">
        <v>376</v>
      </c>
      <c r="D70" s="57" t="s">
        <v>297</v>
      </c>
      <c r="E70" s="55">
        <f t="shared" si="0"/>
        <v>772.748224</v>
      </c>
      <c r="F70" s="143">
        <v>0</v>
      </c>
      <c r="G70" s="145">
        <v>0</v>
      </c>
      <c r="H70" s="143">
        <v>772.748224</v>
      </c>
      <c r="I70" s="144">
        <v>7727482.24</v>
      </c>
    </row>
    <row r="71" spans="1:9" ht="14.25">
      <c r="A71" s="4">
        <v>213</v>
      </c>
      <c r="B71" s="50" t="s">
        <v>363</v>
      </c>
      <c r="C71" s="50" t="s">
        <v>377</v>
      </c>
      <c r="D71" s="57" t="s">
        <v>299</v>
      </c>
      <c r="E71" s="55">
        <f aca="true" t="shared" si="1" ref="E71:E102">F71+H71</f>
        <v>15.285</v>
      </c>
      <c r="F71" s="143">
        <v>0</v>
      </c>
      <c r="G71" s="145">
        <v>0</v>
      </c>
      <c r="H71" s="143">
        <v>15.285</v>
      </c>
      <c r="I71" s="144">
        <v>152850</v>
      </c>
    </row>
    <row r="72" spans="1:9" ht="14.25">
      <c r="A72" s="4">
        <v>213</v>
      </c>
      <c r="B72" s="50" t="s">
        <v>363</v>
      </c>
      <c r="C72" s="50" t="s">
        <v>367</v>
      </c>
      <c r="D72" s="57" t="s">
        <v>301</v>
      </c>
      <c r="E72" s="55">
        <f t="shared" si="1"/>
        <v>985.3816</v>
      </c>
      <c r="F72" s="143">
        <v>0</v>
      </c>
      <c r="G72" s="145">
        <v>0</v>
      </c>
      <c r="H72" s="143">
        <v>985.3816</v>
      </c>
      <c r="I72" s="144">
        <v>9853816</v>
      </c>
    </row>
    <row r="73" spans="1:9" ht="14.25">
      <c r="A73" s="4">
        <v>213</v>
      </c>
      <c r="B73" s="50" t="s">
        <v>369</v>
      </c>
      <c r="C73" s="50"/>
      <c r="D73" s="57" t="s">
        <v>303</v>
      </c>
      <c r="E73" s="55">
        <f t="shared" si="1"/>
        <v>624.301925</v>
      </c>
      <c r="F73" s="143">
        <v>0</v>
      </c>
      <c r="G73" s="145">
        <v>0</v>
      </c>
      <c r="H73" s="143">
        <v>624.301925</v>
      </c>
      <c r="I73" s="144">
        <v>6243019.25</v>
      </c>
    </row>
    <row r="74" spans="1:9" ht="14.25">
      <c r="A74" s="4">
        <v>213</v>
      </c>
      <c r="B74" s="50" t="s">
        <v>369</v>
      </c>
      <c r="C74" s="50" t="s">
        <v>365</v>
      </c>
      <c r="D74" s="57" t="s">
        <v>305</v>
      </c>
      <c r="E74" s="55">
        <f t="shared" si="1"/>
        <v>38.586565</v>
      </c>
      <c r="F74" s="143">
        <v>0</v>
      </c>
      <c r="G74" s="145">
        <v>0</v>
      </c>
      <c r="H74" s="143">
        <v>38.586565</v>
      </c>
      <c r="I74" s="144">
        <v>385865.65</v>
      </c>
    </row>
    <row r="75" spans="1:9" ht="14.25">
      <c r="A75" s="4">
        <v>213</v>
      </c>
      <c r="B75" s="50" t="s">
        <v>369</v>
      </c>
      <c r="C75" s="50" t="s">
        <v>371</v>
      </c>
      <c r="D75" s="57" t="s">
        <v>307</v>
      </c>
      <c r="E75" s="55">
        <f t="shared" si="1"/>
        <v>4.5356</v>
      </c>
      <c r="F75" s="143">
        <v>0</v>
      </c>
      <c r="G75" s="145">
        <v>0</v>
      </c>
      <c r="H75" s="143">
        <v>4.5356</v>
      </c>
      <c r="I75" s="144">
        <v>45356</v>
      </c>
    </row>
    <row r="76" spans="1:9" ht="14.25">
      <c r="A76" s="4">
        <v>213</v>
      </c>
      <c r="B76" s="50" t="s">
        <v>369</v>
      </c>
      <c r="C76" s="50" t="s">
        <v>368</v>
      </c>
      <c r="D76" s="57" t="s">
        <v>309</v>
      </c>
      <c r="E76" s="55">
        <f t="shared" si="1"/>
        <v>576.17976</v>
      </c>
      <c r="F76" s="143">
        <v>0</v>
      </c>
      <c r="G76" s="145">
        <v>0</v>
      </c>
      <c r="H76" s="143">
        <v>576.17976</v>
      </c>
      <c r="I76" s="144">
        <v>5761797.6</v>
      </c>
    </row>
    <row r="77" spans="1:9" ht="14.25">
      <c r="A77" s="4">
        <v>213</v>
      </c>
      <c r="B77" s="50" t="s">
        <v>369</v>
      </c>
      <c r="C77" s="50" t="s">
        <v>367</v>
      </c>
      <c r="D77" s="57" t="s">
        <v>311</v>
      </c>
      <c r="E77" s="55">
        <f t="shared" si="1"/>
        <v>5</v>
      </c>
      <c r="F77" s="143">
        <v>0</v>
      </c>
      <c r="G77" s="145">
        <v>0</v>
      </c>
      <c r="H77" s="143">
        <v>5</v>
      </c>
      <c r="I77" s="144">
        <v>50000</v>
      </c>
    </row>
    <row r="78" spans="1:9" ht="14.25">
      <c r="A78" s="4">
        <v>213</v>
      </c>
      <c r="B78" s="50" t="s">
        <v>362</v>
      </c>
      <c r="C78" s="50"/>
      <c r="D78" s="57" t="s">
        <v>313</v>
      </c>
      <c r="E78" s="55">
        <f t="shared" si="1"/>
        <v>39.152</v>
      </c>
      <c r="F78" s="143">
        <v>0</v>
      </c>
      <c r="G78" s="145">
        <v>0</v>
      </c>
      <c r="H78" s="143">
        <v>39.152</v>
      </c>
      <c r="I78" s="144">
        <v>391520</v>
      </c>
    </row>
    <row r="79" spans="1:9" ht="14.25">
      <c r="A79" s="4">
        <v>213</v>
      </c>
      <c r="B79" s="50" t="s">
        <v>362</v>
      </c>
      <c r="C79" s="50" t="s">
        <v>376</v>
      </c>
      <c r="D79" s="57" t="s">
        <v>315</v>
      </c>
      <c r="E79" s="55">
        <f t="shared" si="1"/>
        <v>3.96</v>
      </c>
      <c r="F79" s="143">
        <v>0</v>
      </c>
      <c r="G79" s="145">
        <v>0</v>
      </c>
      <c r="H79" s="143">
        <v>3.96</v>
      </c>
      <c r="I79" s="144">
        <v>39600</v>
      </c>
    </row>
    <row r="80" spans="1:9" ht="14.25">
      <c r="A80" s="4">
        <v>213</v>
      </c>
      <c r="B80" s="50" t="s">
        <v>362</v>
      </c>
      <c r="C80" s="50" t="s">
        <v>378</v>
      </c>
      <c r="D80" s="57" t="s">
        <v>317</v>
      </c>
      <c r="E80" s="55">
        <f t="shared" si="1"/>
        <v>34.8</v>
      </c>
      <c r="F80" s="143">
        <v>0</v>
      </c>
      <c r="G80" s="145">
        <v>0</v>
      </c>
      <c r="H80" s="143">
        <v>34.8</v>
      </c>
      <c r="I80" s="144">
        <v>348000</v>
      </c>
    </row>
    <row r="81" spans="1:9" ht="14.25">
      <c r="A81" s="4">
        <v>213</v>
      </c>
      <c r="B81" s="50" t="s">
        <v>362</v>
      </c>
      <c r="C81" s="50" t="s">
        <v>379</v>
      </c>
      <c r="D81" s="57" t="s">
        <v>319</v>
      </c>
      <c r="E81" s="55">
        <f t="shared" si="1"/>
        <v>0.392</v>
      </c>
      <c r="F81" s="143">
        <v>0</v>
      </c>
      <c r="G81" s="145">
        <v>0</v>
      </c>
      <c r="H81" s="143">
        <v>0.392</v>
      </c>
      <c r="I81" s="144">
        <v>3920</v>
      </c>
    </row>
    <row r="82" spans="1:9" ht="14.25">
      <c r="A82" s="4">
        <v>213</v>
      </c>
      <c r="B82" s="50" t="s">
        <v>374</v>
      </c>
      <c r="C82" s="50"/>
      <c r="D82" s="57" t="s">
        <v>321</v>
      </c>
      <c r="E82" s="55">
        <f t="shared" si="1"/>
        <v>231.7487</v>
      </c>
      <c r="F82" s="143">
        <v>0</v>
      </c>
      <c r="G82" s="145">
        <v>0</v>
      </c>
      <c r="H82" s="143">
        <v>231.7487</v>
      </c>
      <c r="I82" s="144">
        <v>2317487</v>
      </c>
    </row>
    <row r="83" spans="1:9" ht="14.25">
      <c r="A83" s="4">
        <v>213</v>
      </c>
      <c r="B83" s="50" t="s">
        <v>374</v>
      </c>
      <c r="C83" s="50" t="s">
        <v>369</v>
      </c>
      <c r="D83" s="57" t="s">
        <v>323</v>
      </c>
      <c r="E83" s="55">
        <f t="shared" si="1"/>
        <v>100</v>
      </c>
      <c r="F83" s="143">
        <v>0</v>
      </c>
      <c r="G83" s="145">
        <v>0</v>
      </c>
      <c r="H83" s="143">
        <v>100</v>
      </c>
      <c r="I83" s="144">
        <v>1000000</v>
      </c>
    </row>
    <row r="84" spans="1:9" ht="14.25">
      <c r="A84" s="4">
        <v>213</v>
      </c>
      <c r="B84" s="50" t="s">
        <v>374</v>
      </c>
      <c r="C84" s="50" t="s">
        <v>362</v>
      </c>
      <c r="D84" s="57" t="s">
        <v>325</v>
      </c>
      <c r="E84" s="55">
        <f t="shared" si="1"/>
        <v>131.7487</v>
      </c>
      <c r="F84" s="143">
        <v>0</v>
      </c>
      <c r="G84" s="145">
        <v>0</v>
      </c>
      <c r="H84" s="143">
        <v>131.7487</v>
      </c>
      <c r="I84" s="144">
        <v>1317487</v>
      </c>
    </row>
    <row r="85" spans="1:9" ht="14.25">
      <c r="A85" s="4">
        <v>213</v>
      </c>
      <c r="B85" s="50" t="s">
        <v>371</v>
      </c>
      <c r="C85" s="50"/>
      <c r="D85" s="57" t="s">
        <v>327</v>
      </c>
      <c r="E85" s="55">
        <f t="shared" si="1"/>
        <v>370.77856</v>
      </c>
      <c r="F85" s="143">
        <v>0</v>
      </c>
      <c r="G85" s="145">
        <v>0</v>
      </c>
      <c r="H85" s="143">
        <v>370.77856</v>
      </c>
      <c r="I85" s="144">
        <v>3707785.6</v>
      </c>
    </row>
    <row r="86" spans="1:9" ht="14.25">
      <c r="A86" s="4">
        <v>213</v>
      </c>
      <c r="B86" s="50" t="s">
        <v>371</v>
      </c>
      <c r="C86" s="50" t="s">
        <v>363</v>
      </c>
      <c r="D86" s="57" t="s">
        <v>329</v>
      </c>
      <c r="E86" s="55">
        <f t="shared" si="1"/>
        <v>139.35566</v>
      </c>
      <c r="F86" s="143">
        <v>0</v>
      </c>
      <c r="G86" s="145">
        <v>0</v>
      </c>
      <c r="H86" s="143">
        <v>139.35566</v>
      </c>
      <c r="I86" s="144">
        <v>1393556.6</v>
      </c>
    </row>
    <row r="87" spans="1:9" ht="14.25">
      <c r="A87" s="4">
        <v>213</v>
      </c>
      <c r="B87" s="50" t="s">
        <v>371</v>
      </c>
      <c r="C87" s="50" t="s">
        <v>365</v>
      </c>
      <c r="D87" s="57" t="s">
        <v>331</v>
      </c>
      <c r="E87" s="55">
        <f t="shared" si="1"/>
        <v>147.98</v>
      </c>
      <c r="F87" s="143">
        <v>0</v>
      </c>
      <c r="G87" s="145">
        <v>0</v>
      </c>
      <c r="H87" s="143">
        <v>147.98</v>
      </c>
      <c r="I87" s="144">
        <v>1479800</v>
      </c>
    </row>
    <row r="88" spans="1:9" ht="14.25">
      <c r="A88" s="4">
        <v>213</v>
      </c>
      <c r="B88" s="50" t="s">
        <v>371</v>
      </c>
      <c r="C88" s="50" t="s">
        <v>367</v>
      </c>
      <c r="D88" s="57" t="s">
        <v>333</v>
      </c>
      <c r="E88" s="55">
        <f t="shared" si="1"/>
        <v>83.4429</v>
      </c>
      <c r="F88" s="143">
        <v>0</v>
      </c>
      <c r="G88" s="145">
        <v>0</v>
      </c>
      <c r="H88" s="143">
        <v>83.4429</v>
      </c>
      <c r="I88" s="144">
        <v>834429</v>
      </c>
    </row>
    <row r="89" spans="1:9" ht="14.25">
      <c r="A89" s="4">
        <v>213</v>
      </c>
      <c r="B89" s="50" t="s">
        <v>367</v>
      </c>
      <c r="C89" s="50"/>
      <c r="D89" s="57" t="s">
        <v>335</v>
      </c>
      <c r="E89" s="55">
        <f t="shared" si="1"/>
        <v>78.122998</v>
      </c>
      <c r="F89" s="143">
        <v>0</v>
      </c>
      <c r="G89" s="145">
        <v>0</v>
      </c>
      <c r="H89" s="143">
        <v>78.122998</v>
      </c>
      <c r="I89" s="144">
        <v>781229.98</v>
      </c>
    </row>
    <row r="90" spans="1:9" ht="14.25">
      <c r="A90" s="4">
        <v>213</v>
      </c>
      <c r="B90" s="50" t="s">
        <v>367</v>
      </c>
      <c r="C90" s="50" t="s">
        <v>367</v>
      </c>
      <c r="D90" s="57" t="s">
        <v>337</v>
      </c>
      <c r="E90" s="55">
        <f t="shared" si="1"/>
        <v>78.122998</v>
      </c>
      <c r="F90" s="143">
        <v>0</v>
      </c>
      <c r="G90" s="145">
        <v>0</v>
      </c>
      <c r="H90" s="143">
        <v>78.122998</v>
      </c>
      <c r="I90" s="144">
        <v>781229.98</v>
      </c>
    </row>
    <row r="91" spans="1:9" ht="14.25">
      <c r="A91" s="4">
        <v>214</v>
      </c>
      <c r="B91" s="50"/>
      <c r="C91" s="50"/>
      <c r="D91" s="57" t="s">
        <v>339</v>
      </c>
      <c r="E91" s="55">
        <f t="shared" si="1"/>
        <v>10.2188</v>
      </c>
      <c r="F91" s="143">
        <v>0</v>
      </c>
      <c r="G91" s="145">
        <v>0</v>
      </c>
      <c r="H91" s="143">
        <v>10.2188</v>
      </c>
      <c r="I91" s="144">
        <v>102188</v>
      </c>
    </row>
    <row r="92" spans="1:9" ht="14.25">
      <c r="A92" s="4">
        <v>214</v>
      </c>
      <c r="B92" s="50" t="s">
        <v>363</v>
      </c>
      <c r="C92" s="50"/>
      <c r="D92" s="57" t="s">
        <v>341</v>
      </c>
      <c r="E92" s="55">
        <f t="shared" si="1"/>
        <v>10.2188</v>
      </c>
      <c r="F92" s="143">
        <v>0</v>
      </c>
      <c r="G92" s="145">
        <v>0</v>
      </c>
      <c r="H92" s="143">
        <v>10.2188</v>
      </c>
      <c r="I92" s="144">
        <v>102188</v>
      </c>
    </row>
    <row r="93" spans="1:9" ht="14.25">
      <c r="A93" s="4">
        <v>214</v>
      </c>
      <c r="B93" s="50" t="s">
        <v>363</v>
      </c>
      <c r="C93" s="50" t="s">
        <v>374</v>
      </c>
      <c r="D93" s="57" t="s">
        <v>343</v>
      </c>
      <c r="E93" s="55">
        <f t="shared" si="1"/>
        <v>10.2188</v>
      </c>
      <c r="F93" s="143">
        <v>0</v>
      </c>
      <c r="G93" s="145">
        <v>0</v>
      </c>
      <c r="H93" s="143">
        <v>10.2188</v>
      </c>
      <c r="I93" s="144">
        <v>102188</v>
      </c>
    </row>
    <row r="94" spans="1:9" ht="14.25">
      <c r="A94" s="4">
        <v>215</v>
      </c>
      <c r="B94" s="50"/>
      <c r="C94" s="50"/>
      <c r="D94" s="57" t="s">
        <v>345</v>
      </c>
      <c r="E94" s="55">
        <f t="shared" si="1"/>
        <v>0</v>
      </c>
      <c r="F94" s="143">
        <v>0</v>
      </c>
      <c r="G94" s="145">
        <v>0</v>
      </c>
      <c r="H94" s="143">
        <v>0</v>
      </c>
      <c r="I94" s="144">
        <v>0</v>
      </c>
    </row>
    <row r="95" spans="1:9" ht="14.25">
      <c r="A95" s="4">
        <v>215</v>
      </c>
      <c r="B95" s="50" t="s">
        <v>374</v>
      </c>
      <c r="C95" s="50"/>
      <c r="D95" s="57" t="s">
        <v>347</v>
      </c>
      <c r="E95" s="55">
        <f t="shared" si="1"/>
        <v>0</v>
      </c>
      <c r="F95" s="143">
        <v>0</v>
      </c>
      <c r="G95" s="145">
        <v>0</v>
      </c>
      <c r="H95" s="143">
        <v>0</v>
      </c>
      <c r="I95" s="144">
        <v>0</v>
      </c>
    </row>
    <row r="96" spans="1:9" ht="14.25">
      <c r="A96" s="4">
        <v>215</v>
      </c>
      <c r="B96" s="50" t="s">
        <v>374</v>
      </c>
      <c r="C96" s="50" t="s">
        <v>367</v>
      </c>
      <c r="D96" s="57" t="s">
        <v>349</v>
      </c>
      <c r="E96" s="55">
        <f t="shared" si="1"/>
        <v>0</v>
      </c>
      <c r="F96" s="143">
        <v>0</v>
      </c>
      <c r="G96" s="145">
        <v>0</v>
      </c>
      <c r="H96" s="143">
        <v>0</v>
      </c>
      <c r="I96" s="144">
        <v>0</v>
      </c>
    </row>
    <row r="97" spans="1:9" ht="14.25">
      <c r="A97" s="4">
        <v>216</v>
      </c>
      <c r="B97" s="50"/>
      <c r="C97" s="50"/>
      <c r="D97" s="57" t="s">
        <v>351</v>
      </c>
      <c r="E97" s="55">
        <f t="shared" si="1"/>
        <v>29.004472</v>
      </c>
      <c r="F97" s="143">
        <v>0</v>
      </c>
      <c r="G97" s="145">
        <v>0</v>
      </c>
      <c r="H97" s="143">
        <v>29.004472</v>
      </c>
      <c r="I97" s="144">
        <v>290044.72</v>
      </c>
    </row>
    <row r="98" spans="1:9" ht="14.25">
      <c r="A98" s="4">
        <v>216</v>
      </c>
      <c r="B98" s="50" t="s">
        <v>365</v>
      </c>
      <c r="C98" s="50"/>
      <c r="D98" s="57" t="s">
        <v>353</v>
      </c>
      <c r="E98" s="55">
        <f t="shared" si="1"/>
        <v>29.004472</v>
      </c>
      <c r="F98" s="143">
        <v>0</v>
      </c>
      <c r="G98" s="145">
        <v>0</v>
      </c>
      <c r="H98" s="143">
        <v>29.004472</v>
      </c>
      <c r="I98" s="144">
        <v>290044.72</v>
      </c>
    </row>
    <row r="99" spans="1:9" ht="14.25">
      <c r="A99" s="4">
        <v>216</v>
      </c>
      <c r="B99" s="50" t="s">
        <v>365</v>
      </c>
      <c r="C99" s="50" t="s">
        <v>367</v>
      </c>
      <c r="D99" s="57" t="s">
        <v>355</v>
      </c>
      <c r="E99" s="55">
        <f t="shared" si="1"/>
        <v>29.004472</v>
      </c>
      <c r="F99" s="143">
        <v>0</v>
      </c>
      <c r="G99" s="145">
        <v>0</v>
      </c>
      <c r="H99" s="143">
        <v>29.004472</v>
      </c>
      <c r="I99" s="144">
        <v>290044.72</v>
      </c>
    </row>
    <row r="100" spans="1:9" ht="14.25">
      <c r="A100" s="4">
        <v>229</v>
      </c>
      <c r="B100" s="50"/>
      <c r="C100" s="50"/>
      <c r="D100" s="57" t="s">
        <v>357</v>
      </c>
      <c r="E100" s="55">
        <f t="shared" si="1"/>
        <v>34.891956</v>
      </c>
      <c r="F100" s="143">
        <v>0</v>
      </c>
      <c r="G100" s="145">
        <v>0</v>
      </c>
      <c r="H100" s="143">
        <v>34.891956</v>
      </c>
      <c r="I100" s="144">
        <v>348919.56</v>
      </c>
    </row>
    <row r="101" spans="1:9" ht="14.25">
      <c r="A101" s="4">
        <v>229</v>
      </c>
      <c r="B101" s="50" t="s">
        <v>367</v>
      </c>
      <c r="C101" s="50"/>
      <c r="D101" s="57" t="s">
        <v>357</v>
      </c>
      <c r="E101" s="55">
        <f t="shared" si="1"/>
        <v>34.891956</v>
      </c>
      <c r="F101" s="143">
        <v>0</v>
      </c>
      <c r="G101" s="145">
        <v>0</v>
      </c>
      <c r="H101" s="143">
        <v>34.891956</v>
      </c>
      <c r="I101" s="144">
        <v>348919.56</v>
      </c>
    </row>
    <row r="102" spans="1:9" ht="15" thickBot="1">
      <c r="A102" s="4">
        <v>229</v>
      </c>
      <c r="B102" s="50" t="s">
        <v>367</v>
      </c>
      <c r="C102" s="50" t="s">
        <v>363</v>
      </c>
      <c r="D102" s="59" t="s">
        <v>360</v>
      </c>
      <c r="E102" s="55">
        <f t="shared" si="1"/>
        <v>34.891956</v>
      </c>
      <c r="F102" s="143">
        <v>0</v>
      </c>
      <c r="G102" s="145">
        <v>0</v>
      </c>
      <c r="H102" s="143">
        <v>34.891956</v>
      </c>
      <c r="I102" s="144">
        <v>348919.56</v>
      </c>
    </row>
    <row r="106" ht="14.25">
      <c r="A106" t="s">
        <v>146</v>
      </c>
    </row>
  </sheetData>
  <sheetProtection/>
  <mergeCells count="204">
    <mergeCell ref="A4:C4"/>
    <mergeCell ref="A3:D3"/>
    <mergeCell ref="F4:G4"/>
    <mergeCell ref="H4:I4"/>
    <mergeCell ref="F5:G5"/>
    <mergeCell ref="H5:I5"/>
    <mergeCell ref="E2:F2"/>
    <mergeCell ref="G2:H2"/>
    <mergeCell ref="E3:I3"/>
    <mergeCell ref="F6:G6"/>
    <mergeCell ref="H6:I6"/>
    <mergeCell ref="F7:G7"/>
    <mergeCell ref="H7:I7"/>
    <mergeCell ref="F8:G8"/>
    <mergeCell ref="H8:I8"/>
    <mergeCell ref="F9:G9"/>
    <mergeCell ref="H9:I9"/>
    <mergeCell ref="H13:I13"/>
    <mergeCell ref="F10:G10"/>
    <mergeCell ref="H10:I10"/>
    <mergeCell ref="F11:G11"/>
    <mergeCell ref="H11:I11"/>
    <mergeCell ref="F17:G17"/>
    <mergeCell ref="H17:I17"/>
    <mergeCell ref="F19:G19"/>
    <mergeCell ref="F20:G20"/>
    <mergeCell ref="F18:G18"/>
    <mergeCell ref="H18:I18"/>
    <mergeCell ref="A1:I1"/>
    <mergeCell ref="F15:G15"/>
    <mergeCell ref="H15:I15"/>
    <mergeCell ref="F16:G16"/>
    <mergeCell ref="H16:I16"/>
    <mergeCell ref="F14:G14"/>
    <mergeCell ref="H14:I14"/>
    <mergeCell ref="F12:G12"/>
    <mergeCell ref="H12:I12"/>
    <mergeCell ref="F13:G13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E11" sqref="E11"/>
    </sheetView>
  </sheetViews>
  <sheetFormatPr defaultColWidth="9.00390625" defaultRowHeight="14.25"/>
  <cols>
    <col min="5" max="5" width="22.25390625" style="0" bestFit="1" customWidth="1"/>
    <col min="6" max="6" width="11.375" style="0" bestFit="1" customWidth="1"/>
  </cols>
  <sheetData>
    <row r="1" spans="1:10" ht="19.5" thickBot="1">
      <c r="A1" s="107" t="s">
        <v>81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14.25">
      <c r="A2" s="158" t="s">
        <v>393</v>
      </c>
      <c r="B2" s="159"/>
      <c r="C2" s="160"/>
      <c r="D2" s="161"/>
      <c r="E2" s="162"/>
      <c r="F2" s="161"/>
      <c r="G2" s="162"/>
      <c r="H2" s="161"/>
      <c r="I2" s="162"/>
      <c r="J2" s="10" t="s">
        <v>74</v>
      </c>
    </row>
    <row r="3" spans="1:10" ht="14.25">
      <c r="A3" s="99" t="s">
        <v>79</v>
      </c>
      <c r="B3" s="99"/>
      <c r="C3" s="99"/>
      <c r="D3" s="99"/>
      <c r="E3" s="99"/>
      <c r="F3" s="150" t="s">
        <v>80</v>
      </c>
      <c r="G3" s="150"/>
      <c r="H3" s="150"/>
      <c r="I3" s="150"/>
      <c r="J3" s="150"/>
    </row>
    <row r="4" spans="1:10" ht="14.25">
      <c r="A4" s="98" t="s">
        <v>2</v>
      </c>
      <c r="B4" s="98"/>
      <c r="C4" s="98"/>
      <c r="D4" s="98"/>
      <c r="E4" s="3" t="s">
        <v>3</v>
      </c>
      <c r="F4" s="4" t="s">
        <v>4</v>
      </c>
      <c r="G4" s="99" t="s">
        <v>5</v>
      </c>
      <c r="H4" s="99"/>
      <c r="I4" s="99" t="s">
        <v>6</v>
      </c>
      <c r="J4" s="99"/>
    </row>
    <row r="5" spans="1:10" ht="14.25">
      <c r="A5" s="4" t="s">
        <v>7</v>
      </c>
      <c r="B5" s="4" t="s">
        <v>8</v>
      </c>
      <c r="C5" s="99" t="s">
        <v>9</v>
      </c>
      <c r="D5" s="99"/>
      <c r="E5" s="4" t="s">
        <v>10</v>
      </c>
      <c r="F5" s="4">
        <v>1</v>
      </c>
      <c r="G5" s="99">
        <v>2</v>
      </c>
      <c r="H5" s="99"/>
      <c r="I5" s="99">
        <v>3</v>
      </c>
      <c r="J5" s="99"/>
    </row>
    <row r="6" spans="1:10" ht="14.25">
      <c r="A6" s="5"/>
      <c r="B6" s="5"/>
      <c r="C6" s="155"/>
      <c r="D6" s="155"/>
      <c r="E6" s="4" t="s">
        <v>4</v>
      </c>
      <c r="F6" s="46">
        <f aca="true" t="shared" si="0" ref="F6:F11">G6+I6</f>
        <v>115.88</v>
      </c>
      <c r="G6" s="152"/>
      <c r="H6" s="152"/>
      <c r="I6" s="153">
        <v>115.88</v>
      </c>
      <c r="J6" s="154"/>
    </row>
    <row r="7" spans="1:10" ht="14.25">
      <c r="A7" s="60" t="s">
        <v>388</v>
      </c>
      <c r="B7" s="51"/>
      <c r="C7" s="157"/>
      <c r="D7" s="157"/>
      <c r="E7" s="23" t="s">
        <v>267</v>
      </c>
      <c r="F7" s="46">
        <f t="shared" si="0"/>
        <v>115.88</v>
      </c>
      <c r="G7" s="152"/>
      <c r="H7" s="152"/>
      <c r="I7" s="153">
        <v>115.88</v>
      </c>
      <c r="J7" s="154">
        <v>1158800</v>
      </c>
    </row>
    <row r="8" spans="1:10" ht="14.25">
      <c r="A8" s="60" t="s">
        <v>388</v>
      </c>
      <c r="B8" s="50" t="s">
        <v>389</v>
      </c>
      <c r="C8" s="157"/>
      <c r="D8" s="157"/>
      <c r="E8" s="23" t="s">
        <v>281</v>
      </c>
      <c r="F8" s="46">
        <f t="shared" si="0"/>
        <v>50</v>
      </c>
      <c r="G8" s="152"/>
      <c r="H8" s="152"/>
      <c r="I8" s="153">
        <v>50</v>
      </c>
      <c r="J8" s="154">
        <v>500000</v>
      </c>
    </row>
    <row r="9" spans="1:10" ht="14.25">
      <c r="A9" s="60" t="s">
        <v>388</v>
      </c>
      <c r="B9" s="50" t="s">
        <v>389</v>
      </c>
      <c r="C9" s="156" t="s">
        <v>390</v>
      </c>
      <c r="D9" s="156"/>
      <c r="E9" s="23" t="s">
        <v>283</v>
      </c>
      <c r="F9" s="46">
        <f t="shared" si="0"/>
        <v>50</v>
      </c>
      <c r="G9" s="152"/>
      <c r="H9" s="152"/>
      <c r="I9" s="153">
        <v>50</v>
      </c>
      <c r="J9" s="154">
        <v>500000</v>
      </c>
    </row>
    <row r="10" spans="1:10" ht="14.25">
      <c r="A10" s="50" t="s">
        <v>388</v>
      </c>
      <c r="B10" s="32" t="s">
        <v>391</v>
      </c>
      <c r="C10" s="156"/>
      <c r="D10" s="156"/>
      <c r="E10" s="23" t="s">
        <v>285</v>
      </c>
      <c r="F10" s="46">
        <f t="shared" si="0"/>
        <v>65.88</v>
      </c>
      <c r="G10" s="152"/>
      <c r="H10" s="152"/>
      <c r="I10" s="153">
        <v>65.88</v>
      </c>
      <c r="J10" s="154">
        <v>658800</v>
      </c>
    </row>
    <row r="11" spans="1:10" ht="14.25">
      <c r="A11" s="50" t="s">
        <v>388</v>
      </c>
      <c r="B11" s="50" t="s">
        <v>392</v>
      </c>
      <c r="C11" s="156" t="s">
        <v>390</v>
      </c>
      <c r="D11" s="156"/>
      <c r="E11" s="23" t="s">
        <v>287</v>
      </c>
      <c r="F11" s="46">
        <f t="shared" si="0"/>
        <v>65.88</v>
      </c>
      <c r="G11" s="152"/>
      <c r="H11" s="152"/>
      <c r="I11" s="153">
        <v>65.88</v>
      </c>
      <c r="J11" s="154">
        <v>658800</v>
      </c>
    </row>
    <row r="12" spans="1:10" ht="14.25">
      <c r="A12" s="5"/>
      <c r="B12" s="5"/>
      <c r="C12" s="155"/>
      <c r="D12" s="155"/>
      <c r="E12" s="5"/>
      <c r="F12" s="7"/>
      <c r="G12" s="152"/>
      <c r="H12" s="152"/>
      <c r="I12" s="152"/>
      <c r="J12" s="152"/>
    </row>
    <row r="13" spans="1:10" ht="14.25">
      <c r="A13" s="5"/>
      <c r="B13" s="5"/>
      <c r="C13" s="155"/>
      <c r="D13" s="155"/>
      <c r="E13" s="5"/>
      <c r="F13" s="7"/>
      <c r="G13" s="152"/>
      <c r="H13" s="152"/>
      <c r="I13" s="152"/>
      <c r="J13" s="152"/>
    </row>
    <row r="14" spans="1:10" ht="14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3" ht="14.25">
      <c r="A15" s="96" t="s">
        <v>147</v>
      </c>
      <c r="B15" s="97"/>
      <c r="C15" s="97"/>
    </row>
  </sheetData>
  <sheetProtection/>
  <mergeCells count="38">
    <mergeCell ref="C8:D8"/>
    <mergeCell ref="A4:D4"/>
    <mergeCell ref="A3:E3"/>
    <mergeCell ref="F3:J3"/>
    <mergeCell ref="G4:H4"/>
    <mergeCell ref="I4:J4"/>
    <mergeCell ref="C5:D5"/>
    <mergeCell ref="G5:H5"/>
    <mergeCell ref="I5:J5"/>
    <mergeCell ref="C6:D6"/>
    <mergeCell ref="C7:D7"/>
    <mergeCell ref="G7:H7"/>
    <mergeCell ref="I7:J7"/>
    <mergeCell ref="A1:J1"/>
    <mergeCell ref="A2:C2"/>
    <mergeCell ref="D2:E2"/>
    <mergeCell ref="F2:G2"/>
    <mergeCell ref="H2:I2"/>
    <mergeCell ref="G8:H8"/>
    <mergeCell ref="I8:J8"/>
    <mergeCell ref="G6:H6"/>
    <mergeCell ref="I6:J6"/>
    <mergeCell ref="C9:D9"/>
    <mergeCell ref="G9:H9"/>
    <mergeCell ref="I9:J9"/>
    <mergeCell ref="C10:D10"/>
    <mergeCell ref="G10:H10"/>
    <mergeCell ref="I10:J10"/>
    <mergeCell ref="A15:C15"/>
    <mergeCell ref="G11:H11"/>
    <mergeCell ref="I11:J11"/>
    <mergeCell ref="C12:D12"/>
    <mergeCell ref="C13:D13"/>
    <mergeCell ref="G13:H13"/>
    <mergeCell ref="I13:J13"/>
    <mergeCell ref="C11:D11"/>
    <mergeCell ref="G12:H12"/>
    <mergeCell ref="I12:J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F68"/>
  <sheetViews>
    <sheetView zoomScale="130" zoomScaleNormal="130" zoomScalePageLayoutView="0" workbookViewId="0" topLeftCell="A1">
      <selection activeCell="F18" sqref="F18"/>
    </sheetView>
  </sheetViews>
  <sheetFormatPr defaultColWidth="9.00390625" defaultRowHeight="14.25"/>
  <cols>
    <col min="1" max="1" width="11.75390625" style="0" customWidth="1"/>
    <col min="2" max="2" width="17.00390625" style="0" customWidth="1"/>
    <col min="3" max="3" width="5.50390625" style="0" customWidth="1"/>
    <col min="4" max="6" width="12.875" style="62" customWidth="1"/>
  </cols>
  <sheetData>
    <row r="1" spans="1:6" ht="18.75">
      <c r="A1" s="95" t="s">
        <v>82</v>
      </c>
      <c r="B1" s="95"/>
      <c r="C1" s="95"/>
      <c r="D1" s="95"/>
      <c r="E1" s="95"/>
      <c r="F1" s="95"/>
    </row>
    <row r="2" spans="1:6" ht="14.25">
      <c r="A2" s="165" t="s">
        <v>150</v>
      </c>
      <c r="B2" s="166"/>
      <c r="C2" s="166"/>
      <c r="D2" s="166"/>
      <c r="E2" s="166"/>
      <c r="F2" s="166"/>
    </row>
    <row r="3" spans="1:6" ht="14.25">
      <c r="A3" s="164" t="s">
        <v>39</v>
      </c>
      <c r="B3" s="164"/>
      <c r="C3" s="164"/>
      <c r="D3" s="167" t="s">
        <v>83</v>
      </c>
      <c r="E3" s="167"/>
      <c r="F3" s="167"/>
    </row>
    <row r="4" spans="1:6" ht="14.25">
      <c r="A4" s="164" t="s">
        <v>3</v>
      </c>
      <c r="B4" s="164"/>
      <c r="C4" s="164" t="s">
        <v>84</v>
      </c>
      <c r="D4" s="167" t="s">
        <v>4</v>
      </c>
      <c r="E4" s="167" t="s">
        <v>85</v>
      </c>
      <c r="F4" s="167" t="s">
        <v>86</v>
      </c>
    </row>
    <row r="5" spans="1:6" ht="14.25">
      <c r="A5" s="11" t="s">
        <v>7</v>
      </c>
      <c r="B5" s="11" t="s">
        <v>8</v>
      </c>
      <c r="C5" s="164"/>
      <c r="D5" s="167"/>
      <c r="E5" s="167"/>
      <c r="F5" s="167"/>
    </row>
    <row r="6" spans="1:6" ht="14.25">
      <c r="A6" s="164" t="s">
        <v>40</v>
      </c>
      <c r="B6" s="12" t="s">
        <v>87</v>
      </c>
      <c r="C6" s="11">
        <v>1</v>
      </c>
      <c r="D6" s="61">
        <f>E6+F6</f>
        <v>1025.115417</v>
      </c>
      <c r="E6" s="61">
        <f>SUM(E7:E13)</f>
        <v>1025.115417</v>
      </c>
      <c r="F6" s="61">
        <f>SUM(F7:F13)</f>
        <v>0</v>
      </c>
    </row>
    <row r="7" spans="1:6" ht="14.25">
      <c r="A7" s="164"/>
      <c r="B7" s="12" t="s">
        <v>88</v>
      </c>
      <c r="C7" s="11">
        <v>2</v>
      </c>
      <c r="D7" s="61">
        <f aca="true" t="shared" si="0" ref="D7:D66">E7+F7</f>
        <v>167.885516</v>
      </c>
      <c r="E7" s="61">
        <v>167.885516</v>
      </c>
      <c r="F7" s="61"/>
    </row>
    <row r="8" spans="1:6" ht="14.25">
      <c r="A8" s="164"/>
      <c r="B8" s="12" t="s">
        <v>89</v>
      </c>
      <c r="C8" s="11">
        <v>3</v>
      </c>
      <c r="D8" s="61">
        <f t="shared" si="0"/>
        <v>522.1496</v>
      </c>
      <c r="E8" s="61">
        <v>522.1496</v>
      </c>
      <c r="F8" s="61"/>
    </row>
    <row r="9" spans="1:6" ht="14.25">
      <c r="A9" s="164"/>
      <c r="B9" s="12" t="s">
        <v>90</v>
      </c>
      <c r="C9" s="11">
        <v>4</v>
      </c>
      <c r="D9" s="61">
        <f t="shared" si="0"/>
        <v>141.9912</v>
      </c>
      <c r="E9" s="61">
        <v>141.9912</v>
      </c>
      <c r="F9" s="61"/>
    </row>
    <row r="10" spans="1:6" ht="14.25">
      <c r="A10" s="164"/>
      <c r="B10" s="12" t="s">
        <v>91</v>
      </c>
      <c r="C10" s="11">
        <v>5</v>
      </c>
      <c r="D10" s="61">
        <f t="shared" si="0"/>
        <v>103.516261</v>
      </c>
      <c r="E10" s="61">
        <v>103.516261</v>
      </c>
      <c r="F10" s="61"/>
    </row>
    <row r="11" spans="1:6" ht="14.25">
      <c r="A11" s="164"/>
      <c r="B11" s="12" t="s">
        <v>92</v>
      </c>
      <c r="C11" s="11">
        <v>6</v>
      </c>
      <c r="D11" s="61">
        <f t="shared" si="0"/>
        <v>0</v>
      </c>
      <c r="E11" s="61"/>
      <c r="F11" s="61"/>
    </row>
    <row r="12" spans="1:6" ht="14.25">
      <c r="A12" s="164"/>
      <c r="B12" s="12" t="s">
        <v>93</v>
      </c>
      <c r="C12" s="11">
        <v>7</v>
      </c>
      <c r="D12" s="61">
        <f t="shared" si="0"/>
        <v>0</v>
      </c>
      <c r="E12" s="61"/>
      <c r="F12" s="61"/>
    </row>
    <row r="13" spans="1:6" ht="14.25">
      <c r="A13" s="164"/>
      <c r="B13" s="12" t="s">
        <v>94</v>
      </c>
      <c r="C13" s="11">
        <v>8</v>
      </c>
      <c r="D13" s="61">
        <f t="shared" si="0"/>
        <v>89.57284</v>
      </c>
      <c r="E13" s="61">
        <v>89.57284</v>
      </c>
      <c r="F13" s="61"/>
    </row>
    <row r="14" spans="1:6" ht="14.25">
      <c r="A14" s="164" t="s">
        <v>37</v>
      </c>
      <c r="B14" s="12" t="s">
        <v>87</v>
      </c>
      <c r="C14" s="11">
        <v>9</v>
      </c>
      <c r="D14" s="61">
        <f t="shared" si="0"/>
        <v>106.527363</v>
      </c>
      <c r="E14" s="61">
        <f>SUM(E15:E41)</f>
        <v>106.527363</v>
      </c>
      <c r="F14" s="61">
        <f>SUM(F15:F41)</f>
        <v>0</v>
      </c>
    </row>
    <row r="15" spans="1:6" ht="14.25">
      <c r="A15" s="164"/>
      <c r="B15" s="12" t="s">
        <v>95</v>
      </c>
      <c r="C15" s="11">
        <v>10</v>
      </c>
      <c r="D15" s="61">
        <f t="shared" si="0"/>
        <v>9.352088</v>
      </c>
      <c r="E15" s="61">
        <v>9.352088</v>
      </c>
      <c r="F15" s="61"/>
    </row>
    <row r="16" spans="1:6" ht="14.25">
      <c r="A16" s="164"/>
      <c r="B16" s="12" t="s">
        <v>96</v>
      </c>
      <c r="C16" s="11">
        <v>11</v>
      </c>
      <c r="D16" s="61">
        <f t="shared" si="0"/>
        <v>0</v>
      </c>
      <c r="E16" s="61"/>
      <c r="F16" s="61"/>
    </row>
    <row r="17" spans="1:6" ht="14.25">
      <c r="A17" s="164"/>
      <c r="B17" s="12" t="s">
        <v>97</v>
      </c>
      <c r="C17" s="11">
        <v>12</v>
      </c>
      <c r="D17" s="61">
        <f t="shared" si="0"/>
        <v>0</v>
      </c>
      <c r="E17" s="61"/>
      <c r="F17" s="61"/>
    </row>
    <row r="18" spans="1:6" ht="14.25">
      <c r="A18" s="164"/>
      <c r="B18" s="12" t="s">
        <v>98</v>
      </c>
      <c r="C18" s="11">
        <v>13</v>
      </c>
      <c r="D18" s="61">
        <f t="shared" si="0"/>
        <v>0.0175</v>
      </c>
      <c r="E18" s="61">
        <v>0.0175</v>
      </c>
      <c r="F18" s="61"/>
    </row>
    <row r="19" spans="1:6" ht="14.25">
      <c r="A19" s="164"/>
      <c r="B19" s="12" t="s">
        <v>99</v>
      </c>
      <c r="C19" s="11">
        <v>14</v>
      </c>
      <c r="D19" s="61">
        <f t="shared" si="0"/>
        <v>0</v>
      </c>
      <c r="E19" s="61"/>
      <c r="F19" s="61"/>
    </row>
    <row r="20" spans="1:6" ht="14.25">
      <c r="A20" s="164"/>
      <c r="B20" s="12" t="s">
        <v>100</v>
      </c>
      <c r="C20" s="11">
        <v>15</v>
      </c>
      <c r="D20" s="61">
        <f t="shared" si="0"/>
        <v>0</v>
      </c>
      <c r="E20" s="61"/>
      <c r="F20" s="61"/>
    </row>
    <row r="21" spans="1:6" ht="14.25">
      <c r="A21" s="164"/>
      <c r="B21" s="12" t="s">
        <v>101</v>
      </c>
      <c r="C21" s="11">
        <v>16</v>
      </c>
      <c r="D21" s="61">
        <f t="shared" si="0"/>
        <v>4.483131</v>
      </c>
      <c r="E21" s="61">
        <v>4.483131</v>
      </c>
      <c r="F21" s="61"/>
    </row>
    <row r="22" spans="1:6" ht="14.25">
      <c r="A22" s="164"/>
      <c r="B22" s="12" t="s">
        <v>102</v>
      </c>
      <c r="C22" s="11">
        <v>17</v>
      </c>
      <c r="D22" s="61">
        <f t="shared" si="0"/>
        <v>0</v>
      </c>
      <c r="E22" s="61"/>
      <c r="F22" s="61"/>
    </row>
    <row r="23" spans="1:6" ht="14.25">
      <c r="A23" s="164"/>
      <c r="B23" s="12" t="s">
        <v>103</v>
      </c>
      <c r="C23" s="11">
        <v>18</v>
      </c>
      <c r="D23" s="61">
        <f t="shared" si="0"/>
        <v>0</v>
      </c>
      <c r="E23" s="61"/>
      <c r="F23" s="61"/>
    </row>
    <row r="24" spans="1:6" ht="14.25">
      <c r="A24" s="164"/>
      <c r="B24" s="12" t="s">
        <v>104</v>
      </c>
      <c r="C24" s="11">
        <v>19</v>
      </c>
      <c r="D24" s="61">
        <f t="shared" si="0"/>
        <v>0</v>
      </c>
      <c r="E24" s="61"/>
      <c r="F24" s="61"/>
    </row>
    <row r="25" spans="1:6" ht="14.25">
      <c r="A25" s="164"/>
      <c r="B25" s="12" t="s">
        <v>105</v>
      </c>
      <c r="C25" s="11">
        <v>20</v>
      </c>
      <c r="D25" s="61">
        <f t="shared" si="0"/>
        <v>0</v>
      </c>
      <c r="E25" s="61"/>
      <c r="F25" s="61"/>
    </row>
    <row r="26" spans="1:6" ht="14.25">
      <c r="A26" s="164"/>
      <c r="B26" s="12" t="s">
        <v>106</v>
      </c>
      <c r="C26" s="11">
        <v>21</v>
      </c>
      <c r="D26" s="61">
        <f t="shared" si="0"/>
        <v>0.3465</v>
      </c>
      <c r="E26" s="61">
        <v>0.3465</v>
      </c>
      <c r="F26" s="61"/>
    </row>
    <row r="27" spans="1:6" ht="14.25">
      <c r="A27" s="164"/>
      <c r="B27" s="12" t="s">
        <v>107</v>
      </c>
      <c r="C27" s="11">
        <v>22</v>
      </c>
      <c r="D27" s="61">
        <f t="shared" si="0"/>
        <v>0</v>
      </c>
      <c r="E27" s="61"/>
      <c r="F27" s="61"/>
    </row>
    <row r="28" spans="1:6" ht="14.25">
      <c r="A28" s="164"/>
      <c r="B28" s="12" t="s">
        <v>108</v>
      </c>
      <c r="C28" s="11">
        <v>23</v>
      </c>
      <c r="D28" s="61">
        <f t="shared" si="0"/>
        <v>0</v>
      </c>
      <c r="E28" s="61"/>
      <c r="F28" s="61"/>
    </row>
    <row r="29" spans="1:6" ht="14.25">
      <c r="A29" s="164"/>
      <c r="B29" s="12" t="s">
        <v>109</v>
      </c>
      <c r="C29" s="11">
        <v>24</v>
      </c>
      <c r="D29" s="61">
        <f t="shared" si="0"/>
        <v>2.624</v>
      </c>
      <c r="E29" s="61">
        <v>2.624</v>
      </c>
      <c r="F29" s="61"/>
    </row>
    <row r="30" spans="1:6" ht="14.25">
      <c r="A30" s="164"/>
      <c r="B30" s="12" t="s">
        <v>110</v>
      </c>
      <c r="C30" s="11">
        <v>25</v>
      </c>
      <c r="D30" s="61">
        <f t="shared" si="0"/>
        <v>0.51</v>
      </c>
      <c r="E30" s="61">
        <v>0.51</v>
      </c>
      <c r="F30" s="61"/>
    </row>
    <row r="31" spans="1:6" ht="14.25">
      <c r="A31" s="164"/>
      <c r="B31" s="12" t="s">
        <v>111</v>
      </c>
      <c r="C31" s="11">
        <v>26</v>
      </c>
      <c r="D31" s="61">
        <f t="shared" si="0"/>
        <v>0</v>
      </c>
      <c r="E31" s="61"/>
      <c r="F31" s="61"/>
    </row>
    <row r="32" spans="1:6" ht="14.25">
      <c r="A32" s="164"/>
      <c r="B32" s="12" t="s">
        <v>112</v>
      </c>
      <c r="C32" s="11">
        <v>27</v>
      </c>
      <c r="D32" s="61">
        <f t="shared" si="0"/>
        <v>0</v>
      </c>
      <c r="E32" s="61"/>
      <c r="F32" s="61"/>
    </row>
    <row r="33" spans="1:6" ht="14.25">
      <c r="A33" s="164"/>
      <c r="B33" s="12" t="s">
        <v>113</v>
      </c>
      <c r="C33" s="11">
        <v>28</v>
      </c>
      <c r="D33" s="61">
        <f t="shared" si="0"/>
        <v>0</v>
      </c>
      <c r="E33" s="61"/>
      <c r="F33" s="61"/>
    </row>
    <row r="34" spans="1:6" ht="14.25">
      <c r="A34" s="164"/>
      <c r="B34" s="12" t="s">
        <v>114</v>
      </c>
      <c r="C34" s="11">
        <v>29</v>
      </c>
      <c r="D34" s="61">
        <f t="shared" si="0"/>
        <v>0.2</v>
      </c>
      <c r="E34" s="61">
        <v>0.2</v>
      </c>
      <c r="F34" s="61"/>
    </row>
    <row r="35" spans="1:6" ht="14.25">
      <c r="A35" s="164"/>
      <c r="B35" s="12" t="s">
        <v>115</v>
      </c>
      <c r="C35" s="11">
        <v>30</v>
      </c>
      <c r="D35" s="61">
        <f t="shared" si="0"/>
        <v>0</v>
      </c>
      <c r="E35" s="61"/>
      <c r="F35" s="61"/>
    </row>
    <row r="36" spans="1:6" ht="14.25">
      <c r="A36" s="164"/>
      <c r="B36" s="12" t="s">
        <v>116</v>
      </c>
      <c r="C36" s="11">
        <v>31</v>
      </c>
      <c r="D36" s="61">
        <f t="shared" si="0"/>
        <v>15.52911</v>
      </c>
      <c r="E36" s="61">
        <v>15.52911</v>
      </c>
      <c r="F36" s="61"/>
    </row>
    <row r="37" spans="1:6" ht="14.25">
      <c r="A37" s="164"/>
      <c r="B37" s="12" t="s">
        <v>117</v>
      </c>
      <c r="C37" s="11">
        <v>32</v>
      </c>
      <c r="D37" s="61">
        <f t="shared" si="0"/>
        <v>16.7978</v>
      </c>
      <c r="E37" s="61">
        <v>16.7978</v>
      </c>
      <c r="F37" s="61"/>
    </row>
    <row r="38" spans="1:6" ht="14.25">
      <c r="A38" s="164"/>
      <c r="B38" s="12" t="s">
        <v>118</v>
      </c>
      <c r="C38" s="11">
        <v>33</v>
      </c>
      <c r="D38" s="61">
        <f t="shared" si="0"/>
        <v>33.0038</v>
      </c>
      <c r="E38" s="61">
        <v>33.0038</v>
      </c>
      <c r="F38" s="61"/>
    </row>
    <row r="39" spans="1:6" ht="14.25">
      <c r="A39" s="164"/>
      <c r="B39" s="12" t="s">
        <v>119</v>
      </c>
      <c r="C39" s="11">
        <v>34</v>
      </c>
      <c r="D39" s="61">
        <f t="shared" si="0"/>
        <v>0</v>
      </c>
      <c r="E39" s="61"/>
      <c r="F39" s="61"/>
    </row>
    <row r="40" spans="1:6" ht="14.25">
      <c r="A40" s="164"/>
      <c r="B40" s="12" t="s">
        <v>120</v>
      </c>
      <c r="C40" s="11">
        <v>35</v>
      </c>
      <c r="D40" s="61">
        <f t="shared" si="0"/>
        <v>0</v>
      </c>
      <c r="E40" s="61"/>
      <c r="F40" s="61"/>
    </row>
    <row r="41" spans="1:6" ht="14.25">
      <c r="A41" s="164"/>
      <c r="B41" s="12" t="s">
        <v>121</v>
      </c>
      <c r="C41" s="11">
        <v>36</v>
      </c>
      <c r="D41" s="61">
        <f t="shared" si="0"/>
        <v>23.663434</v>
      </c>
      <c r="E41" s="61">
        <v>23.663434</v>
      </c>
      <c r="F41" s="61"/>
    </row>
    <row r="42" spans="1:6" ht="14.25">
      <c r="A42" s="164" t="s">
        <v>41</v>
      </c>
      <c r="B42" s="12" t="s">
        <v>87</v>
      </c>
      <c r="C42" s="11">
        <v>37</v>
      </c>
      <c r="D42" s="61">
        <f t="shared" si="0"/>
        <v>415.26840100000004</v>
      </c>
      <c r="E42" s="61">
        <f>SUM(E43:E56)</f>
        <v>415.26840100000004</v>
      </c>
      <c r="F42" s="61">
        <f>SUM(F43:F56)</f>
        <v>0</v>
      </c>
    </row>
    <row r="43" spans="1:6" ht="14.25">
      <c r="A43" s="164"/>
      <c r="B43" s="12" t="s">
        <v>122</v>
      </c>
      <c r="C43" s="11">
        <v>38</v>
      </c>
      <c r="D43" s="61">
        <f t="shared" si="0"/>
        <v>0</v>
      </c>
      <c r="E43" s="61"/>
      <c r="F43" s="61"/>
    </row>
    <row r="44" spans="1:6" ht="14.25">
      <c r="A44" s="164"/>
      <c r="B44" s="12" t="s">
        <v>123</v>
      </c>
      <c r="C44" s="11">
        <v>39</v>
      </c>
      <c r="D44" s="61">
        <f t="shared" si="0"/>
        <v>275.73571</v>
      </c>
      <c r="E44" s="61">
        <v>275.73571</v>
      </c>
      <c r="F44" s="61"/>
    </row>
    <row r="45" spans="1:6" ht="14.25">
      <c r="A45" s="164"/>
      <c r="B45" s="12" t="s">
        <v>124</v>
      </c>
      <c r="C45" s="11">
        <v>40</v>
      </c>
      <c r="D45" s="61">
        <f t="shared" si="0"/>
        <v>0</v>
      </c>
      <c r="E45" s="61"/>
      <c r="F45" s="61"/>
    </row>
    <row r="46" spans="1:6" ht="14.25">
      <c r="A46" s="164"/>
      <c r="B46" s="12" t="s">
        <v>125</v>
      </c>
      <c r="C46" s="11">
        <v>41</v>
      </c>
      <c r="D46" s="61">
        <f t="shared" si="0"/>
        <v>0</v>
      </c>
      <c r="E46" s="61"/>
      <c r="F46" s="61"/>
    </row>
    <row r="47" spans="1:6" ht="14.25">
      <c r="A47" s="164"/>
      <c r="B47" s="12" t="s">
        <v>126</v>
      </c>
      <c r="C47" s="11">
        <v>42</v>
      </c>
      <c r="D47" s="61">
        <f t="shared" si="0"/>
        <v>1.039959</v>
      </c>
      <c r="E47" s="61">
        <v>1.039959</v>
      </c>
      <c r="F47" s="61"/>
    </row>
    <row r="48" spans="1:6" ht="14.25">
      <c r="A48" s="164"/>
      <c r="B48" s="12" t="s">
        <v>127</v>
      </c>
      <c r="C48" s="11">
        <v>43</v>
      </c>
      <c r="D48" s="61">
        <f t="shared" si="0"/>
        <v>0</v>
      </c>
      <c r="E48" s="61"/>
      <c r="F48" s="61"/>
    </row>
    <row r="49" spans="1:6" ht="14.25">
      <c r="A49" s="164"/>
      <c r="B49" s="12" t="s">
        <v>128</v>
      </c>
      <c r="C49" s="11">
        <v>44</v>
      </c>
      <c r="D49" s="61">
        <f t="shared" si="0"/>
        <v>0</v>
      </c>
      <c r="E49" s="61"/>
      <c r="F49" s="61"/>
    </row>
    <row r="50" spans="1:6" ht="14.25">
      <c r="A50" s="164"/>
      <c r="B50" s="12" t="s">
        <v>129</v>
      </c>
      <c r="C50" s="11">
        <v>45</v>
      </c>
      <c r="D50" s="61">
        <f t="shared" si="0"/>
        <v>0</v>
      </c>
      <c r="E50" s="61"/>
      <c r="F50" s="61"/>
    </row>
    <row r="51" spans="1:6" ht="14.25">
      <c r="A51" s="164"/>
      <c r="B51" s="12" t="s">
        <v>130</v>
      </c>
      <c r="C51" s="11">
        <v>46</v>
      </c>
      <c r="D51" s="61">
        <f t="shared" si="0"/>
        <v>1.55</v>
      </c>
      <c r="E51" s="61">
        <v>1.55</v>
      </c>
      <c r="F51" s="61"/>
    </row>
    <row r="52" spans="1:6" ht="14.25">
      <c r="A52" s="164"/>
      <c r="B52" s="12" t="s">
        <v>131</v>
      </c>
      <c r="C52" s="11">
        <v>47</v>
      </c>
      <c r="D52" s="61">
        <f t="shared" si="0"/>
        <v>0</v>
      </c>
      <c r="E52" s="61"/>
      <c r="F52" s="61"/>
    </row>
    <row r="53" spans="1:6" ht="14.25">
      <c r="A53" s="164"/>
      <c r="B53" s="12" t="s">
        <v>132</v>
      </c>
      <c r="C53" s="11">
        <v>48</v>
      </c>
      <c r="D53" s="61">
        <f t="shared" si="0"/>
        <v>97.4581</v>
      </c>
      <c r="E53" s="61">
        <v>97.4581</v>
      </c>
      <c r="F53" s="61"/>
    </row>
    <row r="54" spans="1:6" ht="14.25">
      <c r="A54" s="164"/>
      <c r="B54" s="12" t="s">
        <v>133</v>
      </c>
      <c r="C54" s="11">
        <v>49</v>
      </c>
      <c r="D54" s="61">
        <f t="shared" si="0"/>
        <v>2.439</v>
      </c>
      <c r="E54" s="61">
        <v>2.439</v>
      </c>
      <c r="F54" s="61"/>
    </row>
    <row r="55" spans="1:6" ht="14.25">
      <c r="A55" s="164"/>
      <c r="B55" s="12" t="s">
        <v>134</v>
      </c>
      <c r="C55" s="11">
        <v>50</v>
      </c>
      <c r="D55" s="61">
        <f t="shared" si="0"/>
        <v>0</v>
      </c>
      <c r="E55" s="61"/>
      <c r="F55" s="61"/>
    </row>
    <row r="56" spans="1:6" ht="22.5">
      <c r="A56" s="164"/>
      <c r="B56" s="12" t="s">
        <v>135</v>
      </c>
      <c r="C56" s="11">
        <v>51</v>
      </c>
      <c r="D56" s="61">
        <f t="shared" si="0"/>
        <v>37.045632</v>
      </c>
      <c r="E56" s="61">
        <v>37.045632</v>
      </c>
      <c r="F56" s="61"/>
    </row>
    <row r="57" spans="1:6" ht="14.25">
      <c r="A57" s="164" t="s">
        <v>38</v>
      </c>
      <c r="B57" s="12" t="s">
        <v>87</v>
      </c>
      <c r="C57" s="11">
        <v>52</v>
      </c>
      <c r="D57" s="61">
        <f t="shared" si="0"/>
        <v>0</v>
      </c>
      <c r="E57" s="61">
        <f>SUM(E58:E66)</f>
        <v>0</v>
      </c>
      <c r="F57" s="61">
        <f>SUM(F58:F66)</f>
        <v>0</v>
      </c>
    </row>
    <row r="58" spans="1:6" ht="14.25">
      <c r="A58" s="164"/>
      <c r="B58" s="12" t="s">
        <v>136</v>
      </c>
      <c r="C58" s="11">
        <v>53</v>
      </c>
      <c r="D58" s="61">
        <f t="shared" si="0"/>
        <v>0</v>
      </c>
      <c r="E58" s="61"/>
      <c r="F58" s="61"/>
    </row>
    <row r="59" spans="1:6" ht="14.25">
      <c r="A59" s="164"/>
      <c r="B59" s="12" t="s">
        <v>137</v>
      </c>
      <c r="C59" s="11">
        <v>54</v>
      </c>
      <c r="D59" s="61">
        <f t="shared" si="0"/>
        <v>0</v>
      </c>
      <c r="E59" s="61"/>
      <c r="F59" s="61"/>
    </row>
    <row r="60" spans="1:6" ht="14.25">
      <c r="A60" s="164"/>
      <c r="B60" s="12" t="s">
        <v>138</v>
      </c>
      <c r="C60" s="11">
        <v>55</v>
      </c>
      <c r="D60" s="61">
        <f t="shared" si="0"/>
        <v>0</v>
      </c>
      <c r="E60" s="61"/>
      <c r="F60" s="61"/>
    </row>
    <row r="61" spans="1:6" ht="14.25">
      <c r="A61" s="164"/>
      <c r="B61" s="12" t="s">
        <v>139</v>
      </c>
      <c r="C61" s="11">
        <v>56</v>
      </c>
      <c r="D61" s="61">
        <f t="shared" si="0"/>
        <v>0</v>
      </c>
      <c r="E61" s="61"/>
      <c r="F61" s="61"/>
    </row>
    <row r="62" spans="1:6" ht="14.25">
      <c r="A62" s="164"/>
      <c r="B62" s="12" t="s">
        <v>140</v>
      </c>
      <c r="C62" s="11">
        <v>57</v>
      </c>
      <c r="D62" s="61">
        <f t="shared" si="0"/>
        <v>0</v>
      </c>
      <c r="E62" s="61"/>
      <c r="F62" s="61"/>
    </row>
    <row r="63" spans="1:6" ht="22.5">
      <c r="A63" s="164"/>
      <c r="B63" s="12" t="s">
        <v>141</v>
      </c>
      <c r="C63" s="11">
        <v>58</v>
      </c>
      <c r="D63" s="61">
        <f t="shared" si="0"/>
        <v>0</v>
      </c>
      <c r="E63" s="61"/>
      <c r="F63" s="61"/>
    </row>
    <row r="64" spans="1:6" ht="14.25">
      <c r="A64" s="164"/>
      <c r="B64" s="12" t="s">
        <v>142</v>
      </c>
      <c r="C64" s="11">
        <v>59</v>
      </c>
      <c r="D64" s="61">
        <f t="shared" si="0"/>
        <v>0</v>
      </c>
      <c r="E64" s="61"/>
      <c r="F64" s="61"/>
    </row>
    <row r="65" spans="1:6" ht="14.25">
      <c r="A65" s="164"/>
      <c r="B65" s="12" t="s">
        <v>143</v>
      </c>
      <c r="C65" s="11">
        <v>60</v>
      </c>
      <c r="D65" s="61">
        <f t="shared" si="0"/>
        <v>0</v>
      </c>
      <c r="E65" s="61"/>
      <c r="F65" s="61"/>
    </row>
    <row r="66" spans="1:6" ht="14.25">
      <c r="A66" s="164"/>
      <c r="B66" s="12" t="s">
        <v>38</v>
      </c>
      <c r="C66" s="11">
        <v>61</v>
      </c>
      <c r="D66" s="61">
        <f t="shared" si="0"/>
        <v>0</v>
      </c>
      <c r="E66" s="61"/>
      <c r="F66" s="61"/>
    </row>
    <row r="68" spans="1:3" ht="14.25">
      <c r="A68" s="163" t="s">
        <v>148</v>
      </c>
      <c r="B68" s="163"/>
      <c r="C68" s="163"/>
    </row>
  </sheetData>
  <sheetProtection/>
  <mergeCells count="14">
    <mergeCell ref="E4:E5"/>
    <mergeCell ref="F4:F5"/>
    <mergeCell ref="A6:A13"/>
    <mergeCell ref="A14:A41"/>
    <mergeCell ref="A68:C68"/>
    <mergeCell ref="A42:A56"/>
    <mergeCell ref="A57:A66"/>
    <mergeCell ref="A1:F1"/>
    <mergeCell ref="A2:F2"/>
    <mergeCell ref="A3:C3"/>
    <mergeCell ref="D3:F3"/>
    <mergeCell ref="A4:B4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2016-08-22T06:50:19Z</cp:lastPrinted>
  <dcterms:created xsi:type="dcterms:W3CDTF">1996-12-17T01:32:42Z</dcterms:created>
  <dcterms:modified xsi:type="dcterms:W3CDTF">2016-08-23T08:48:26Z</dcterms:modified>
  <cp:category/>
  <cp:version/>
  <cp:contentType/>
  <cp:contentStatus/>
</cp:coreProperties>
</file>