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11"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Print_Titles" localSheetId="2">'03支出总表'!$1:$4</definedName>
    <definedName name="_xlnm.Print_Titles" localSheetId="6">'07一般公共预算财政拨款支出表'!$1:$6</definedName>
    <definedName name="_xlnm.Print_Titles" localSheetId="7">'08一般公共预算财政拨款基本支出表'!$1:$5</definedName>
    <definedName name="_xlnm.Print_Titles" localSheetId="13">'14项目支出绩效表'!$1:$5</definedName>
  </definedNames>
  <calcPr calcId="144525"/>
</workbook>
</file>

<file path=xl/sharedStrings.xml><?xml version="1.0" encoding="utf-8"?>
<sst xmlns="http://schemas.openxmlformats.org/spreadsheetml/2006/main" count="1934" uniqueCount="441">
  <si>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</si>
  <si>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</si>
  <si>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</si>
  <si>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</si>
  <si>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</si>
  <si>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</si>
  <si>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</si>
  <si>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</si>
  <si>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</si>
  <si>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</si>
  <si>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</si>
  <si>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</si>
  <si>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</si>
  <si>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</si>
  <si>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</si>
  <si>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</si>
  <si>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</si>
  <si>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</si>
  <si>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</si>
  <si>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</si>
  <si>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</si>
  <si>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</si>
  <si>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</si>
  <si>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</si>
  <si>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</si>
  <si>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</si>
  <si>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</si>
  <si>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</si>
  <si>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</si>
  <si>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</si>
  <si>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</si>
  <si>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</si>
  <si>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</si>
  <si>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</si>
  <si>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</si>
  <si>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</si>
  <si>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</si>
  <si>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</si>
  <si>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</si>
  <si>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</si>
  <si>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</si>
  <si>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</si>
  <si>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</si>
  <si>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</si>
  <si>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</si>
  <si>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</si>
  <si>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</si>
  <si>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</si>
  <si>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</si>
  <si>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</si>
  <si>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</si>
  <si>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</si>
  <si>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</si>
  <si>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</si>
  <si>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</si>
  <si>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</si>
  <si>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</si>
  <si>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</si>
  <si>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</si>
  <si>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</si>
  <si>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</si>
  <si>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</si>
  <si>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</si>
  <si>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</si>
  <si>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</si>
  <si>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</si>
  <si>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北京市门头沟区永定镇人民政府</t>
  </si>
  <si>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</si>
  <si>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</si>
  <si>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</si>
  <si>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</si>
  <si>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</si>
  <si>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</si>
  <si>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</si>
  <si>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</si>
  <si>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</si>
  <si>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</si>
  <si>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</si>
  <si>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</si>
  <si>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</si>
  <si>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2010350-事业运行</t>
    </r>
  </si>
  <si>
    <r>
      <rPr>
        <sz val="11"/>
        <rFont val="宋体"/>
        <charset val="134"/>
      </rPr>
      <t>30103-奖金</t>
    </r>
  </si>
  <si>
    <r>
      <rPr>
        <sz val="11"/>
        <rFont val="宋体"/>
        <charset val="134"/>
      </rPr>
      <t>50999-其他对个人和家庭补助</t>
    </r>
  </si>
  <si>
    <r>
      <rPr>
        <sz val="11"/>
        <rFont val="宋体"/>
        <charset val="134"/>
      </rPr>
      <t>3039901-独生子女费</t>
    </r>
  </si>
  <si>
    <r>
      <rPr>
        <sz val="11"/>
        <rFont val="宋体"/>
        <charset val="134"/>
      </rPr>
      <t>30102-津贴补贴</t>
    </r>
  </si>
  <si>
    <r>
      <rPr>
        <sz val="11"/>
        <rFont val="宋体"/>
        <charset val="134"/>
      </rPr>
      <t>50102-社会保障缴费</t>
    </r>
  </si>
  <si>
    <r>
      <rPr>
        <sz val="11"/>
        <rFont val="宋体"/>
        <charset val="134"/>
      </rPr>
      <t>30112-其他社会保障缴费</t>
    </r>
  </si>
  <si>
    <r>
      <rPr>
        <sz val="11"/>
        <rFont val="宋体"/>
        <charset val="134"/>
      </rPr>
      <t>30109-职业年金缴费</t>
    </r>
  </si>
  <si>
    <r>
      <rPr>
        <sz val="11"/>
        <rFont val="宋体"/>
        <charset val="134"/>
      </rPr>
      <t>30111-公务员医疗补助缴费</t>
    </r>
  </si>
  <si>
    <r>
      <rPr>
        <sz val="11"/>
        <rFont val="宋体"/>
        <charset val="134"/>
      </rPr>
      <t>30110-职工基本医疗保险缴费</t>
    </r>
  </si>
  <si>
    <r>
      <rPr>
        <sz val="11"/>
        <rFont val="宋体"/>
        <charset val="134"/>
      </rPr>
      <t>30108-机关事业单位基本养老保险缴费</t>
    </r>
  </si>
  <si>
    <r>
      <rPr>
        <sz val="11"/>
        <rFont val="宋体"/>
        <charset val="134"/>
      </rPr>
      <t>50103-住房公积金</t>
    </r>
  </si>
  <si>
    <r>
      <rPr>
        <sz val="11"/>
        <rFont val="宋体"/>
        <charset val="134"/>
      </rPr>
      <t>30113-住房公积金</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</si>
  <si>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</si>
  <si>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</si>
  <si>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</si>
  <si>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</si>
  <si>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r>
      <rPr>
        <sz val="11"/>
        <rFont val="宋体"/>
        <charset val="134"/>
      </rPr>
      <t>50901-社会福利和救助</t>
    </r>
  </si>
  <si>
    <r>
      <rPr>
        <sz val="11"/>
        <rFont val="宋体"/>
        <charset val="134"/>
      </rPr>
      <t>30305-生活补助</t>
    </r>
  </si>
  <si>
    <r>
      <rPr>
        <sz val="11"/>
        <rFont val="宋体"/>
        <charset val="134"/>
      </rPr>
      <t>50201-办公经费</t>
    </r>
  </si>
  <si>
    <r>
      <rPr>
        <sz val="11"/>
        <rFont val="宋体"/>
        <charset val="134"/>
      </rPr>
      <t>30228-工会经费</t>
    </r>
  </si>
  <si>
    <r>
      <rPr>
        <sz val="11"/>
        <rFont val="宋体"/>
        <charset val="134"/>
      </rPr>
      <t>50203-培训费</t>
    </r>
  </si>
  <si>
    <r>
      <rPr>
        <sz val="11"/>
        <rFont val="宋体"/>
        <charset val="134"/>
      </rPr>
      <t>30216-培训费</t>
    </r>
  </si>
  <si>
    <r>
      <rPr>
        <sz val="11"/>
        <rFont val="宋体"/>
        <charset val="134"/>
      </rPr>
      <t>30207-邮电费</t>
    </r>
  </si>
  <si>
    <r>
      <rPr>
        <sz val="11"/>
        <rFont val="宋体"/>
        <charset val="134"/>
      </rPr>
      <t>50206-公务接待费</t>
    </r>
  </si>
  <si>
    <r>
      <rPr>
        <sz val="11"/>
        <rFont val="宋体"/>
        <charset val="134"/>
      </rPr>
      <t>30217-公务接待费</t>
    </r>
  </si>
  <si>
    <r>
      <rPr>
        <sz val="11"/>
        <rFont val="宋体"/>
        <charset val="134"/>
      </rPr>
      <t>50299-其他商品和服务支出</t>
    </r>
  </si>
  <si>
    <r>
      <rPr>
        <sz val="11"/>
        <rFont val="宋体"/>
        <charset val="134"/>
      </rPr>
      <t>3029940-临时人员工会经费</t>
    </r>
  </si>
  <si>
    <r>
      <rPr>
        <sz val="11"/>
        <rFont val="宋体"/>
        <charset val="134"/>
      </rPr>
      <t>30201-办公费</t>
    </r>
  </si>
  <si>
    <r>
      <rPr>
        <sz val="11"/>
        <rFont val="宋体"/>
        <charset val="134"/>
      </rPr>
      <t>3021101-差旅费及小型会议费</t>
    </r>
  </si>
  <si>
    <r>
      <rPr>
        <sz val="11"/>
        <rFont val="宋体"/>
        <charset val="134"/>
      </rPr>
      <t>30214-租赁费</t>
    </r>
  </si>
  <si>
    <r>
      <rPr>
        <sz val="11"/>
        <rFont val="宋体"/>
        <charset val="134"/>
      </rPr>
      <t>30205-水费</t>
    </r>
  </si>
  <si>
    <r>
      <rPr>
        <sz val="11"/>
        <rFont val="宋体"/>
        <charset val="134"/>
      </rPr>
      <t>30229-福利费</t>
    </r>
  </si>
  <si>
    <r>
      <rPr>
        <sz val="11"/>
        <rFont val="宋体"/>
        <charset val="134"/>
      </rPr>
      <t>3029917-党员活动费</t>
    </r>
  </si>
  <si>
    <r>
      <rPr>
        <sz val="11"/>
        <rFont val="宋体"/>
        <charset val="134"/>
      </rPr>
      <t>3029920-专项业务费</t>
    </r>
  </si>
  <si>
    <r>
      <rPr>
        <sz val="11"/>
        <rFont val="宋体"/>
        <charset val="134"/>
      </rPr>
      <t>30208-取暖费</t>
    </r>
  </si>
  <si>
    <r>
      <rPr>
        <sz val="11"/>
        <rFont val="宋体"/>
        <charset val="134"/>
      </rPr>
      <t>30209-物业管理费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</si>
  <si>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</si>
  <si>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</si>
  <si>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</si>
  <si>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</si>
  <si>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302991002-退休公用</t>
    </r>
  </si>
  <si>
    <r>
      <rPr>
        <sz val="11"/>
        <rFont val="宋体"/>
        <charset val="134"/>
      </rPr>
      <t>2010302-一般行政管理事务</t>
    </r>
  </si>
  <si>
    <r>
      <rPr>
        <sz val="11"/>
        <rFont val="宋体"/>
        <charset val="134"/>
      </rPr>
      <t>30299-其他商品和服务支出</t>
    </r>
  </si>
  <si>
    <r>
      <rPr>
        <sz val="11"/>
        <rFont val="宋体"/>
        <charset val="134"/>
      </rPr>
      <t>50205-委托业务费</t>
    </r>
  </si>
  <si>
    <r>
      <rPr>
        <sz val="11"/>
        <rFont val="宋体"/>
        <charset val="134"/>
      </rPr>
      <t>30226-劳务费</t>
    </r>
  </si>
  <si>
    <r>
      <rPr>
        <sz val="11"/>
        <rFont val="宋体"/>
        <charset val="134"/>
      </rPr>
      <t>2013202-一般行政管理事务</t>
    </r>
  </si>
  <si>
    <r>
      <rPr>
        <sz val="11"/>
        <rFont val="宋体"/>
        <charset val="134"/>
      </rPr>
      <t>2080208-基层政权建设和社区治理</t>
    </r>
  </si>
  <si>
    <r>
      <rPr>
        <sz val="11"/>
        <rFont val="宋体"/>
        <charset val="134"/>
      </rPr>
      <t>50199-其他工资福利支出</t>
    </r>
  </si>
  <si>
    <r>
      <rPr>
        <sz val="11"/>
        <rFont val="宋体"/>
        <charset val="134"/>
      </rPr>
      <t>3019999-其他人员工资</t>
    </r>
  </si>
  <si>
    <r>
      <rPr>
        <sz val="11"/>
        <rFont val="宋体"/>
        <charset val="134"/>
      </rPr>
      <t>2130199-其他农业农村支出</t>
    </r>
  </si>
  <si>
    <r>
      <rPr>
        <sz val="11"/>
        <rFont val="宋体"/>
        <charset val="134"/>
      </rPr>
      <t>2010199-其他人大事务支出</t>
    </r>
  </si>
  <si>
    <r>
      <rPr>
        <sz val="11"/>
        <rFont val="宋体"/>
        <charset val="134"/>
      </rPr>
      <t>2130399-其他水利支出</t>
    </r>
  </si>
  <si>
    <r>
      <rPr>
        <sz val="11"/>
        <rFont val="宋体"/>
        <charset val="134"/>
      </rPr>
      <t>2120501-城乡社区环境卫生</t>
    </r>
  </si>
  <si>
    <r>
      <rPr>
        <sz val="11"/>
        <rFont val="宋体"/>
        <charset val="134"/>
      </rPr>
      <t>2120199-其他城乡社区管理事务支出</t>
    </r>
  </si>
  <si>
    <r>
      <rPr>
        <sz val="11"/>
        <rFont val="宋体"/>
        <charset val="134"/>
      </rPr>
      <t>2080299-其他民政管理事务支出</t>
    </r>
  </si>
  <si>
    <r>
      <rPr>
        <sz val="11"/>
        <rFont val="宋体"/>
        <charset val="134"/>
      </rPr>
      <t>2100499-其他公共卫生支出</t>
    </r>
  </si>
  <si>
    <r>
      <rPr>
        <sz val="11"/>
        <rFont val="宋体"/>
        <charset val="134"/>
      </rPr>
      <t>2010399-其他政府办公厅（室）及相关机构事务支出</t>
    </r>
  </si>
  <si>
    <r>
      <rPr>
        <sz val="11"/>
        <rFont val="宋体"/>
        <charset val="134"/>
      </rPr>
      <t>2100799-其他计划生育事务支出</t>
    </r>
  </si>
  <si>
    <r>
      <rPr>
        <sz val="11"/>
        <rFont val="宋体"/>
        <charset val="134"/>
      </rPr>
      <t>30309-奖励金</t>
    </r>
  </si>
  <si>
    <r>
      <rPr>
        <sz val="11"/>
        <rFont val="宋体"/>
        <charset val="134"/>
      </rPr>
      <t>2011199-其他纪检监察事务支出</t>
    </r>
  </si>
  <si>
    <r>
      <rPr>
        <sz val="11"/>
        <rFont val="宋体"/>
        <charset val="134"/>
      </rPr>
      <t>2080799-其他就业补助支出</t>
    </r>
  </si>
  <si>
    <r>
      <rPr>
        <sz val="11"/>
        <rFont val="宋体"/>
        <charset val="134"/>
      </rPr>
      <t>2130299-其他林业和草原支出</t>
    </r>
  </si>
  <si>
    <r>
      <rPr>
        <sz val="11"/>
        <rFont val="宋体"/>
        <charset val="134"/>
      </rPr>
      <t>2080705-公益性岗位补贴</t>
    </r>
  </si>
  <si>
    <r>
      <rPr>
        <sz val="11"/>
        <rFont val="宋体"/>
        <charset val="134"/>
      </rPr>
      <t>2130701-对村级公益事业建设的补助</t>
    </r>
  </si>
  <si>
    <r>
      <rPr>
        <sz val="11"/>
        <rFont val="宋体"/>
        <charset val="134"/>
      </rPr>
      <t>2070109-群众文化</t>
    </r>
  </si>
  <si>
    <r>
      <rPr>
        <sz val="11"/>
        <rFont val="宋体"/>
        <charset val="134"/>
      </rPr>
      <t>2129999-其他城乡社区支出</t>
    </r>
  </si>
  <si>
    <r>
      <rPr>
        <sz val="11"/>
        <rFont val="宋体"/>
        <charset val="134"/>
      </rPr>
      <t>2081099-其他社会福利支出</t>
    </r>
  </si>
  <si>
    <r>
      <rPr>
        <sz val="11"/>
        <rFont val="宋体"/>
        <charset val="134"/>
      </rPr>
      <t>2070199-其他文化和旅游支出</t>
    </r>
  </si>
  <si>
    <r>
      <rPr>
        <sz val="11"/>
        <rFont val="宋体"/>
        <charset val="134"/>
      </rPr>
      <t>2110301-大气</t>
    </r>
  </si>
  <si>
    <r>
      <rPr>
        <sz val="11"/>
        <rFont val="宋体"/>
        <charset val="134"/>
      </rPr>
      <t>59999-其他支出</t>
    </r>
  </si>
  <si>
    <r>
      <rPr>
        <sz val="11"/>
        <rFont val="宋体"/>
        <charset val="134"/>
      </rPr>
      <t>39999-其他支出</t>
    </r>
  </si>
  <si>
    <r>
      <rPr>
        <sz val="11"/>
        <rFont val="宋体"/>
        <charset val="134"/>
      </rPr>
      <t>2089999-其他社会保障和就业支出</t>
    </r>
  </si>
  <si>
    <r>
      <rPr>
        <sz val="11"/>
        <rFont val="宋体"/>
        <charset val="134"/>
      </rPr>
      <t>2130207-森林资源管理</t>
    </r>
  </si>
  <si>
    <r>
      <rPr>
        <sz val="11"/>
        <rFont val="宋体"/>
        <charset val="134"/>
      </rPr>
      <t>2081199-其他残疾人事业支出</t>
    </r>
  </si>
  <si>
    <r>
      <rPr>
        <sz val="11"/>
        <rFont val="宋体"/>
        <charset val="134"/>
      </rPr>
      <t>2100408-基本公共卫生服务</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</si>
  <si>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</si>
  <si>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</si>
  <si>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</si>
  <si>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</si>
  <si>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</si>
  <si>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</si>
  <si>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</si>
  <si>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</si>
  <si>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</si>
  <si>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</si>
  <si>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</si>
  <si>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102001-北京市门头沟区永定镇人民政府</t>
    </r>
  </si>
  <si>
    <t>1-经常性项目</t>
  </si>
  <si>
    <r>
      <rPr>
        <sz val="11"/>
        <rFont val="宋体"/>
        <charset val="134"/>
      </rPr>
      <t>二、补充公用经费</t>
    </r>
  </si>
  <si>
    <r>
      <rPr>
        <sz val="11"/>
        <rFont val="宋体"/>
        <charset val="134"/>
      </rPr>
      <t>二、食堂补助</t>
    </r>
  </si>
  <si>
    <r>
      <rPr>
        <sz val="11"/>
        <rFont val="宋体"/>
        <charset val="134"/>
      </rPr>
      <t>二、政府其他人员经费</t>
    </r>
  </si>
  <si>
    <r>
      <rPr>
        <sz val="11"/>
        <rFont val="宋体"/>
        <charset val="134"/>
      </rPr>
      <t>七、村干部待遇保障经费（绩效奖金）</t>
    </r>
  </si>
  <si>
    <r>
      <rPr>
        <sz val="11"/>
        <rFont val="宋体"/>
        <charset val="134"/>
      </rPr>
      <t>七、村“两委”工作目标考核奖励资金</t>
    </r>
  </si>
  <si>
    <r>
      <rPr>
        <sz val="11"/>
        <rFont val="宋体"/>
        <charset val="134"/>
      </rPr>
      <t>七、村务监督委员会成员岗位补贴</t>
    </r>
  </si>
  <si>
    <r>
      <rPr>
        <sz val="11"/>
        <rFont val="宋体"/>
        <charset val="134"/>
      </rPr>
      <t>七、村级组织办公经费</t>
    </r>
  </si>
  <si>
    <r>
      <rPr>
        <sz val="11"/>
        <rFont val="宋体"/>
        <charset val="134"/>
      </rPr>
      <t>七、社区办公经费</t>
    </r>
  </si>
  <si>
    <r>
      <rPr>
        <sz val="11"/>
        <rFont val="宋体"/>
        <charset val="134"/>
      </rPr>
      <t>七、社区工作者待遇保障经费</t>
    </r>
  </si>
  <si>
    <r>
      <rPr>
        <sz val="11"/>
        <rFont val="宋体"/>
        <charset val="134"/>
      </rPr>
      <t>七、社区党委下设党支部委员工作补贴</t>
    </r>
  </si>
  <si>
    <r>
      <rPr>
        <sz val="11"/>
        <rFont val="宋体"/>
        <charset val="134"/>
      </rPr>
      <t>七、社区筹备组及代管社区工作经费</t>
    </r>
  </si>
  <si>
    <r>
      <rPr>
        <sz val="11"/>
        <rFont val="宋体"/>
        <charset val="134"/>
      </rPr>
      <t>七、村干部待遇保障经费（基本报酬）</t>
    </r>
  </si>
  <si>
    <t>七、村干部待遇保障经费（基本报酬）（市级）</t>
  </si>
  <si>
    <t>七、正常离任村党组织书记生活补贴（市级）</t>
  </si>
  <si>
    <r>
      <rPr>
        <sz val="11"/>
        <rFont val="宋体"/>
        <charset val="134"/>
      </rPr>
      <t>七、正常离任村党组织书记生活补贴</t>
    </r>
  </si>
  <si>
    <r>
      <rPr>
        <sz val="11"/>
        <rFont val="宋体"/>
        <charset val="134"/>
      </rPr>
      <t>三、下沉镇街协管员队伍经费</t>
    </r>
  </si>
  <si>
    <r>
      <rPr>
        <sz val="11"/>
        <rFont val="宋体"/>
        <charset val="134"/>
      </rPr>
      <t>三、治安巡防员法定节假日加班工资</t>
    </r>
  </si>
  <si>
    <t>3-专项资金项目</t>
  </si>
  <si>
    <r>
      <rPr>
        <sz val="11"/>
        <rFont val="宋体"/>
        <charset val="134"/>
      </rPr>
      <t>文明农村人居环境综合考评奖励项目</t>
    </r>
  </si>
  <si>
    <r>
      <rPr>
        <sz val="11"/>
        <rFont val="宋体"/>
        <charset val="134"/>
      </rPr>
      <t>七、社区居民小组长补贴</t>
    </r>
  </si>
  <si>
    <r>
      <rPr>
        <sz val="11"/>
        <rFont val="宋体"/>
        <charset val="134"/>
      </rPr>
      <t>一、基层党组织党建活动经费（党员活动经费）</t>
    </r>
  </si>
  <si>
    <r>
      <rPr>
        <sz val="11"/>
        <rFont val="宋体"/>
        <charset val="134"/>
      </rPr>
      <t>一、基层党建工作经费（党建助理员）</t>
    </r>
  </si>
  <si>
    <r>
      <rPr>
        <sz val="11"/>
        <rFont val="宋体"/>
        <charset val="134"/>
      </rPr>
      <t>三、镇人大代表活动经费</t>
    </r>
  </si>
  <si>
    <r>
      <rPr>
        <sz val="11"/>
        <rFont val="宋体"/>
        <charset val="134"/>
      </rPr>
      <t>六、水务工作经费</t>
    </r>
  </si>
  <si>
    <r>
      <rPr>
        <sz val="11"/>
        <rFont val="宋体"/>
        <charset val="134"/>
      </rPr>
      <t>五、镇街环境卫生工作经费</t>
    </r>
  </si>
  <si>
    <r>
      <rPr>
        <sz val="11"/>
        <rFont val="宋体"/>
        <charset val="134"/>
      </rPr>
      <t>四、防火防汛（消防）工作经费</t>
    </r>
  </si>
  <si>
    <r>
      <rPr>
        <sz val="11"/>
        <rFont val="宋体"/>
        <charset val="134"/>
      </rPr>
      <t>三、拥军优属慰问经费</t>
    </r>
  </si>
  <si>
    <r>
      <rPr>
        <sz val="11"/>
        <rFont val="宋体"/>
        <charset val="134"/>
      </rPr>
      <t>三、严重精神障碍患者监护人看护管理补贴</t>
    </r>
  </si>
  <si>
    <r>
      <rPr>
        <sz val="11"/>
        <rFont val="宋体"/>
        <charset val="134"/>
      </rPr>
      <t>四、基层武装部及退役军人事务工作经费</t>
    </r>
  </si>
  <si>
    <r>
      <rPr>
        <sz val="11"/>
        <rFont val="宋体"/>
        <charset val="134"/>
      </rPr>
      <t>三、乡村医生岗位补助</t>
    </r>
  </si>
  <si>
    <r>
      <rPr>
        <sz val="11"/>
        <rFont val="宋体"/>
        <charset val="134"/>
      </rPr>
      <t>四、安保维稳应急项目工作经费</t>
    </r>
  </si>
  <si>
    <r>
      <rPr>
        <sz val="11"/>
        <rFont val="宋体"/>
        <charset val="134"/>
      </rPr>
      <t>三、辖区计划生育工作经费</t>
    </r>
  </si>
  <si>
    <r>
      <rPr>
        <sz val="11"/>
        <rFont val="宋体"/>
        <charset val="134"/>
      </rPr>
      <t>四、打非、综合执法及维稳工作经费</t>
    </r>
  </si>
  <si>
    <r>
      <rPr>
        <sz val="11"/>
        <rFont val="宋体"/>
        <charset val="134"/>
      </rPr>
      <t>三、社区监察联络员工作经费</t>
    </r>
  </si>
  <si>
    <r>
      <rPr>
        <sz val="11"/>
        <rFont val="宋体"/>
        <charset val="134"/>
      </rPr>
      <t>三、社会公益性就业组织管理费</t>
    </r>
  </si>
  <si>
    <r>
      <rPr>
        <sz val="11"/>
        <rFont val="宋体"/>
        <charset val="134"/>
      </rPr>
      <t>门城新城滨河森林公园租地费项目</t>
    </r>
  </si>
  <si>
    <r>
      <rPr>
        <sz val="11"/>
        <rFont val="宋体"/>
        <charset val="134"/>
      </rPr>
      <t>绿化租地费项目</t>
    </r>
  </si>
  <si>
    <r>
      <rPr>
        <sz val="11"/>
        <rFont val="宋体"/>
        <charset val="134"/>
      </rPr>
      <t>社会公益性就业组织补贴</t>
    </r>
  </si>
  <si>
    <r>
      <rPr>
        <sz val="11"/>
        <rFont val="宋体"/>
        <charset val="134"/>
      </rPr>
      <t>1-10月创城“比学赶超”擂台赛文明社区综合考评奖励资金项目</t>
    </r>
  </si>
  <si>
    <r>
      <rPr>
        <sz val="11"/>
        <rFont val="宋体"/>
        <charset val="134"/>
      </rPr>
      <t>一、村级公益事业专项补助资金（市）</t>
    </r>
  </si>
  <si>
    <r>
      <rPr>
        <sz val="11"/>
        <rFont val="宋体"/>
        <charset val="134"/>
      </rPr>
      <t>三、镇街基本公共文化工作经费</t>
    </r>
  </si>
  <si>
    <t>一、城乡基层党组织服务群众经费（市级）</t>
  </si>
  <si>
    <r>
      <rPr>
        <sz val="11"/>
        <rFont val="宋体"/>
        <charset val="134"/>
      </rPr>
      <t>一、城乡基层党组织服务群众经费</t>
    </r>
  </si>
  <si>
    <r>
      <rPr>
        <sz val="11"/>
        <rFont val="宋体"/>
        <charset val="134"/>
      </rPr>
      <t>八、垃圾分类工作经费</t>
    </r>
  </si>
  <si>
    <r>
      <rPr>
        <sz val="11"/>
        <rFont val="宋体"/>
        <charset val="134"/>
      </rPr>
      <t>八、创城工作经费</t>
    </r>
  </si>
  <si>
    <r>
      <rPr>
        <sz val="11"/>
        <rFont val="宋体"/>
        <charset val="134"/>
      </rPr>
      <t>八、综合工作经费</t>
    </r>
  </si>
  <si>
    <r>
      <rPr>
        <sz val="11"/>
        <rFont val="宋体"/>
        <charset val="134"/>
      </rPr>
      <t>三、离休干部“四就近”服务管理经费</t>
    </r>
  </si>
  <si>
    <r>
      <rPr>
        <sz val="11"/>
        <rFont val="宋体"/>
        <charset val="134"/>
      </rPr>
      <t>六、山区生态林生态补偿资金</t>
    </r>
  </si>
  <si>
    <r>
      <rPr>
        <sz val="11"/>
        <rFont val="宋体"/>
        <charset val="134"/>
      </rPr>
      <t>三馆一站免费开放项目</t>
    </r>
  </si>
  <si>
    <r>
      <rPr>
        <sz val="11"/>
        <rFont val="宋体"/>
        <charset val="134"/>
      </rPr>
      <t>文化中心社会化运营服务</t>
    </r>
  </si>
  <si>
    <r>
      <rPr>
        <sz val="11"/>
        <rFont val="宋体"/>
        <charset val="134"/>
      </rPr>
      <t>永定镇文化中心电器设备</t>
    </r>
  </si>
  <si>
    <r>
      <rPr>
        <sz val="11"/>
        <rFont val="宋体"/>
        <charset val="134"/>
      </rPr>
      <t>永定镇文化中心家具设备</t>
    </r>
  </si>
  <si>
    <r>
      <rPr>
        <sz val="11"/>
        <rFont val="宋体"/>
        <charset val="134"/>
      </rPr>
      <t>2021年-2022年优质燃煤替代工程-型煤销售网点运营费</t>
    </r>
  </si>
  <si>
    <r>
      <rPr>
        <sz val="11"/>
        <rFont val="宋体"/>
        <charset val="134"/>
      </rPr>
      <t>一、社区公益事业专项补助资金（市）</t>
    </r>
  </si>
  <si>
    <r>
      <rPr>
        <sz val="11"/>
        <rFont val="宋体"/>
        <charset val="134"/>
      </rPr>
      <t>美丽乡村基础设施管护项目</t>
    </r>
  </si>
  <si>
    <r>
      <rPr>
        <sz val="11"/>
        <rFont val="宋体"/>
        <charset val="134"/>
      </rPr>
      <t>精神文明宣传电子屏建设</t>
    </r>
  </si>
  <si>
    <r>
      <rPr>
        <sz val="11"/>
        <rFont val="宋体"/>
        <charset val="134"/>
      </rPr>
      <t>2022年平原造林土地流转费项目</t>
    </r>
  </si>
  <si>
    <r>
      <rPr>
        <sz val="11"/>
        <rFont val="宋体"/>
        <charset val="134"/>
      </rPr>
      <t>2022年完善政策生态林养护项目</t>
    </r>
  </si>
  <si>
    <r>
      <rPr>
        <sz val="11"/>
        <rFont val="宋体"/>
        <charset val="134"/>
      </rPr>
      <t>2022完善政策生态林土地流转费项目</t>
    </r>
  </si>
  <si>
    <r>
      <rPr>
        <sz val="11"/>
        <rFont val="宋体"/>
        <charset val="134"/>
      </rPr>
      <t>2022年废弃矿山修复项目绿化养护补助</t>
    </r>
  </si>
  <si>
    <r>
      <rPr>
        <sz val="11"/>
        <rFont val="宋体"/>
        <charset val="134"/>
      </rPr>
      <t>温馨家园运行经费</t>
    </r>
  </si>
  <si>
    <r>
      <rPr>
        <sz val="11"/>
        <rFont val="宋体"/>
        <charset val="134"/>
      </rPr>
      <t>职康站运行经费</t>
    </r>
  </si>
  <si>
    <r>
      <rPr>
        <sz val="11"/>
        <rFont val="宋体"/>
        <charset val="134"/>
      </rPr>
      <t>温馨家园和职康站开办费</t>
    </r>
  </si>
  <si>
    <r>
      <rPr>
        <sz val="11"/>
        <rFont val="宋体"/>
        <charset val="134"/>
      </rPr>
      <t>三、乡村医生岗位补助（基本公卫）</t>
    </r>
  </si>
  <si>
    <r>
      <rPr>
        <sz val="11"/>
        <rFont val="宋体"/>
        <charset val="134"/>
      </rPr>
      <t>社会公益性就业组织补贴（中央就业补助资金）</t>
    </r>
  </si>
  <si>
    <t/>
  </si>
  <si>
    <t>合  计</t>
  </si>
  <si>
    <t>附表4-5</t>
  </si>
  <si>
    <t>政府采购预算明细表</t>
  </si>
  <si>
    <t>采购类别</t>
  </si>
  <si>
    <t>金额</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</si>
  <si>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</si>
  <si>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</si>
  <si>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</si>
  <si>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</si>
  <si>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</si>
  <si>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</si>
  <si>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</si>
  <si>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</si>
  <si>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</si>
  <si>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</si>
  <si>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</si>
  <si>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</si>
  <si>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</si>
  <si>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</si>
  <si>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</si>
  <si>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</si>
  <si>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</si>
  <si>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</si>
  <si>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</si>
  <si>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</si>
  <si>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</si>
  <si>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</si>
  <si>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</si>
  <si>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</si>
  <si>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</si>
  <si>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</si>
  <si>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</si>
  <si>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</si>
  <si>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</si>
  <si>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</si>
  <si>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行政运行</t>
  </si>
  <si>
    <t>事业运行</t>
  </si>
  <si>
    <t>行政单位离退休</t>
  </si>
  <si>
    <t>事业单位离退休</t>
  </si>
  <si>
    <t>一般行政管理事务</t>
  </si>
  <si>
    <t>基层政权建设和社区治理</t>
  </si>
  <si>
    <t>其他农业农村支出</t>
  </si>
  <si>
    <t>其他人大事务支出</t>
  </si>
  <si>
    <t>其他水利支出</t>
  </si>
  <si>
    <t>城乡社区环境卫生</t>
  </si>
  <si>
    <t>其他城乡社区管理事务支出</t>
  </si>
  <si>
    <t>其他民政管理事务支出</t>
  </si>
  <si>
    <t>其他公共卫生支出</t>
  </si>
  <si>
    <t>其他政府办公厅（室）及相关机构事务支出</t>
  </si>
  <si>
    <t>其他计划生育事务支出</t>
  </si>
  <si>
    <t>其他纪检监察事务支出</t>
  </si>
  <si>
    <t>其他就业补助支出</t>
  </si>
  <si>
    <t>其他林业和草原支出</t>
  </si>
  <si>
    <t>公益性岗位补贴</t>
  </si>
  <si>
    <t>对村级公益事业建设的补助</t>
  </si>
  <si>
    <t>群众文化</t>
  </si>
  <si>
    <t>其他城乡社区支出</t>
  </si>
  <si>
    <t>其他社会福利支出</t>
  </si>
  <si>
    <t>其他文化和旅游支出</t>
  </si>
  <si>
    <t>大气</t>
  </si>
  <si>
    <t>其他社会保障和就业支出</t>
  </si>
  <si>
    <t>森林资源管理</t>
  </si>
  <si>
    <t>其他残疾人事业支出</t>
  </si>
  <si>
    <t>基本公共卫生服务</t>
  </si>
  <si>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</si>
  <si>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</si>
  <si>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</si>
  <si>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</si>
  <si>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</si>
  <si>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</si>
  <si>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</si>
  <si>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</si>
  <si>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</si>
  <si>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</si>
  <si>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</si>
  <si>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</si>
  <si>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</si>
  <si>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</si>
  <si>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</si>
  <si>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</si>
  <si>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</si>
  <si>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</si>
  <si>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</si>
  <si>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</si>
  <si>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</si>
  <si>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</si>
  <si>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</si>
  <si>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</si>
  <si>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</si>
  <si>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</si>
  <si>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</si>
  <si>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（年度）</t>
  </si>
  <si>
    <t>部门（单位）名称</t>
  </si>
  <si>
    <t>总体资金情况（万元）</t>
  </si>
  <si>
    <t>预算支出总额</t>
  </si>
  <si>
    <t>财政拨款</t>
  </si>
  <si>
    <t>其他资金</t>
  </si>
  <si>
    <t>整体绩效目标</t>
  </si>
  <si>
    <t>1、机构运行类：各类工作经费、机关日常维修保障、水电费等保障机构正常运转；2、民生类：含村居各类人员补助，镇级慰问等项目，通过项目的实施，提供农村地区农民就业机会，增加农民收入；3、工程类：包含环境整治和为民办实事、产业结构调整等，通过工程的实施，改善农村地区人居环境，提高居住水平；4、社会事业发展：包含文化事业发展，通过对文化事业的资金投入，提高永定镇域内居民文化生活水平。</t>
  </si>
  <si>
    <t>其他说明</t>
  </si>
  <si>
    <t>无</t>
  </si>
  <si>
    <t>活动</t>
  </si>
  <si>
    <t>绩效指标</t>
  </si>
  <si>
    <t>指标性质</t>
  </si>
  <si>
    <t>指标值</t>
  </si>
  <si>
    <t>度量单位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</si>
  <si>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</si>
  <si>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</si>
  <si>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</si>
  <si>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</si>
  <si>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</si>
  <si>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</si>
  <si>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</si>
  <si>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</si>
  <si>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</si>
  <si>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</si>
  <si>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</si>
  <si>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</si>
  <si>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</si>
  <si>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</si>
  <si>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</si>
  <si>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</si>
  <si>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</si>
  <si>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r>
      <rPr>
        <sz val="11"/>
        <rFont val="宋体"/>
        <charset val="134"/>
      </rPr>
      <t>22-其他运转类</t>
    </r>
  </si>
  <si>
    <t>陈晨</t>
  </si>
  <si>
    <t xml:space="preserve"> 保障机关日常运行，保障政府职能的基本执行能力。 </t>
  </si>
  <si>
    <t>产出指标</t>
  </si>
  <si>
    <t>成本指标</t>
  </si>
  <si>
    <t>成本控制</t>
  </si>
  <si>
    <t>万元</t>
  </si>
  <si>
    <t>保障食堂正常运行,为机关干部提供餐饮服务，保障机关干部身心健康</t>
  </si>
  <si>
    <t>薛建辉</t>
  </si>
  <si>
    <t xml:space="preserve">保证其他工作人员工资及时发放，保障职工合法权益，障政府业务正常开展。 </t>
  </si>
  <si>
    <t>加强对村居主要领导干部的考核，加大对基层一线重要岗位的关怀激励。</t>
  </si>
  <si>
    <t xml:space="preserve">提升“两委”干部履职能力，增强工作积极性。    </t>
  </si>
  <si>
    <t>张宇</t>
  </si>
  <si>
    <t>提升“监督委员会成员”履职能力，增强工作积极性。</t>
  </si>
  <si>
    <t>保障村委会正常开展工作。</t>
  </si>
  <si>
    <t>闫卫杰</t>
  </si>
  <si>
    <t>保障社区居民委员会日常办公和服务设施运维，更好地为居民服务。</t>
  </si>
  <si>
    <t>保证社区工作者工资及时发放，保障职工合法权益,社区工作顺利展开。</t>
  </si>
  <si>
    <t>为适应我区社区发展新形势，进一步规范社区干部补贴工作，建立社区干部激励与监督并重的管理机制，从而加强新时期社区党建工作，促进社区和谐。</t>
  </si>
  <si>
    <t>为了保障新建社区的正常开展工作，保障社区正常办公需要，对新建社区筹备组社区工作人员发放工作补贴，安排社区办公经费预算项目，使社区筹备组高效运转。</t>
  </si>
  <si>
    <t>提高村干部待遇保障，增强“两委”干部履职能力。</t>
  </si>
  <si>
    <t>完善正常离任村干部待遇保障机制要求，充分调动基层干部工作积极性。</t>
  </si>
  <si>
    <t xml:space="preserve"> 按照区委社会工委区民政局工作安排，我镇涉及协管员27类900人，保障正常开展工作。</t>
  </si>
  <si>
    <t>高国东</t>
  </si>
  <si>
    <t xml:space="preserve">保障我镇所有社会公益性组织从业人员在法定节假日加班的按照实际加班天数每日发放 3倍工资。 </t>
  </si>
  <si>
    <r>
      <rPr>
        <sz val="11"/>
        <rFont val="宋体"/>
        <charset val="134"/>
      </rPr>
      <t>31-部门项目</t>
    </r>
  </si>
  <si>
    <t>张影</t>
  </si>
  <si>
    <t>巩固文明农村人居环境综合整治工作成果</t>
  </si>
  <si>
    <t xml:space="preserve">为促进居民小组长开展工作的积极性。  </t>
  </si>
  <si>
    <t xml:space="preserve">加强基层党组织和党员队伍建设，增强基层党组织的生机活力，提高党员队伍的先进性、纯洁性，把党的政治优势转化为竞争优势和发展优势。    </t>
  </si>
  <si>
    <t xml:space="preserve">进一步加大对农村基层党建工作的支持力度，扩充农村后备人才资源。 </t>
  </si>
  <si>
    <t xml:space="preserve"> 通过组织召开镇人代会，审议政府工作报告、财政工作报告和预算执行情况报告、测评副镇长工作、选举镇长、副镇长，给全镇发展建言献策。</t>
  </si>
  <si>
    <t>高天鹤</t>
  </si>
  <si>
    <t>落实“河长制”河湖管护机制，保障我镇河道环境问题的解决，做好河道管护工作。</t>
  </si>
  <si>
    <t>张文明</t>
  </si>
  <si>
    <t>保障全镇环境卫生工作开展，改善全镇环境卫生。</t>
  </si>
  <si>
    <t>陈岩峰</t>
  </si>
  <si>
    <t>1、重点加强旅游景区景点的宣传提示工作，加大巡查巡视力度，做出严禁山区、林区野外用火的警示提示，及时发现、阻止、制止野外用火行为，防止火灾事故的发生。2、有效防御山洪灾害，最大限度减少人员伤亡和财产损失，做到有计划有准备地预防山洪灾害，避免群死群伤时间发生。3、进一步提高全民消防安全的意识和能力。</t>
  </si>
  <si>
    <t>提高义务兵优待标准，提升居民参军热情。关心关爱军人家庭，进一步增强军人荣誉感，增进军地关系。使优抚对象感受到政府的关心关怀。</t>
  </si>
  <si>
    <t>帮助严重精神病障碍患者监护人更好地履行看护管理责任，有效防止肇事肇祸案的发生。</t>
  </si>
  <si>
    <t xml:space="preserve">保障基层武装部及退役军人事务工作正常开展，完成新兵征集工作。     </t>
  </si>
  <si>
    <t>全面实现乡村医生岗位管理，探索建立政府补助稳定增长机制，实现行政村医疗卫生机构全覆盖，更好的保障农村居民享受均等化基本公共卫生服务和安全、有效、方便、价廉的基本医疗服务。</t>
  </si>
  <si>
    <t xml:space="preserve">保证全镇社会治安稳定，维护社会稳定。   </t>
  </si>
  <si>
    <t>严格按照《北京市人口与计划生育条例》的规定，认真落实计划生育奖励政策，保证各项奖励费按时发放到独生子女父母。</t>
  </si>
  <si>
    <t xml:space="preserve">保证全镇社会治安稳定，无违法建设，抵制无照经营，无非法盗采，维护社会稳定。  </t>
  </si>
  <si>
    <t>刘晶</t>
  </si>
  <si>
    <t xml:space="preserve">保障社区党组织纪检委员履职相关经费支出。     </t>
  </si>
  <si>
    <t xml:space="preserve">保证管理岗人员工资保险及住房基金等福利待遇发放，及正常办公和人员日常管理。   </t>
  </si>
  <si>
    <t>董泽燕</t>
  </si>
  <si>
    <t>根据区政府对门绿文【2011】222号的批示、门政会[2013]112号，新城滨河森林公园涉及租用永定镇艾洼村775亩，万佛堂村581亩，冯村160亩共1516亩；土地租金按每亩每年1000元，共151.6万元。</t>
  </si>
  <si>
    <t>周宝杰</t>
  </si>
  <si>
    <t>景观绿化，美化城市，提供娱乐休闲场所，活跃居民生活，促进和谐社会的发展。</t>
  </si>
  <si>
    <t>社会公益性就业组织安置人员102人，安置人员的工资福利待遇得到保障。</t>
  </si>
  <si>
    <t>为扎实推进全国文明城市创建工作,引导居民群众养成文明生活习惯，结合我镇实际，围绕停车秩序整治、基础设施建设、氛围营造、居民文明素质提升等方面问题，开展专项行动，着力营造干净整洁、规范有序、和谐文明的社区环境。</t>
  </si>
  <si>
    <t>谭巨红</t>
  </si>
  <si>
    <t>永定镇2022年村级公益事业专项补助资金，进一步巩固和发展农村税费改革成果，改善农民生产生活条件。</t>
  </si>
  <si>
    <t>闫彩争</t>
  </si>
  <si>
    <t>丰富基层群众的文化生活，提高群众公共文化服务满意度，促进文化事业的有序发展。</t>
  </si>
  <si>
    <t xml:space="preserve">切实解决群众关心的重点难点问题，进一步提高基层服务型党组织引领地区发展和服务群众能力。 </t>
  </si>
  <si>
    <t>保障垃圾分类工作的开展。</t>
  </si>
  <si>
    <t xml:space="preserve">保障创城工作的开展。     </t>
  </si>
  <si>
    <t>李爱军</t>
  </si>
  <si>
    <t xml:space="preserve">保障突发应急事项、自主开展的民生、治安、精神文明建设等工作的开展。   </t>
  </si>
  <si>
    <t>做好离退休干部的服务保障工作。</t>
  </si>
  <si>
    <t xml:space="preserve">切实推进集体林权制度改革。   </t>
  </si>
  <si>
    <t>杜宝仲</t>
  </si>
  <si>
    <t>满足群众文化需求，改善文化活动环境，提升文化服务体验，推进基层公共文化服务体系建设，实现文化资源共享共建。</t>
  </si>
  <si>
    <t>通过文化设施的社会化管理，大大提升文化服务效能，让文化中心的作用发挥更好的以文化人、以文育人功能，满足百姓文化需求。</t>
  </si>
  <si>
    <t>为村居配备灯光音响设备，提高文化供给效能，更好地为百姓提供文化服务。</t>
  </si>
  <si>
    <t>完善基础设施建设，在百姓获取文化资源时提供更加优质的体验与感受，提升百姓幸福感与获得感。</t>
  </si>
  <si>
    <t>梁秋来</t>
  </si>
  <si>
    <t>确保我镇卧龙岗村型煤销售网点正常运行，方便燃煤取暖户购置优质燃煤</t>
  </si>
  <si>
    <t xml:space="preserve">主要用于培育发展社区民间组织、开展社区文体、社区教育、社区治安、社区精神文明等公益事业活动所需要的活动场地、活动器械、活动宣传等。  </t>
  </si>
  <si>
    <t>通过实施美丽乡村建设基础设施运维管护，巩固农村人居环境整治成果，促进村庄长期干净整洁有序。</t>
  </si>
  <si>
    <t>学习贯彻习近平新时代中国特色社会主义思想，贯彻落实北京市《关于进一步加强新形势下农村精神文明建设工作的实施意见》，加强农村精神文明阵地建设</t>
  </si>
  <si>
    <t>通过对平原造林养护，使我区平原造林养护水平提升，造林林木成活率及保存率得到提升。</t>
  </si>
  <si>
    <t>做好废弃矿山生态环境修复治理后期林木养护工作，巩固前期成果。</t>
  </si>
  <si>
    <t>荣丽娜</t>
  </si>
  <si>
    <t>构建服务网络，提高服务质量，依托温馨家园为各类残疾人提供各类康复服务，从身体及精神两个方面，帮助各年龄段残疾人恢复和补偿功能，同时减轻残疾人家属心理负担；加强康复知识和社会残疾预防知识宣传，使“人人享有更高水平康复服务”，促进残疾人通过康复回归社会。
以保障残疾人基本生活、基本权益、基本服务为目标，切实提高基层为残疾人服务的能力和水平，创新温馨家园建设的体制机制，丰富服务内容和服务方式，让残疾人生活更方便、更幸福、更有尊严。</t>
  </si>
  <si>
    <t>构建服务网络，提高服务质量，依托于职康站为智力、稳定期精神残疾人群提供各类康复服务，从身体及精神两个方面，帮助各年龄段残疾人恢复和补偿功能，同时减轻残疾人家属心理负担；加强康复知识和社会残疾预防知识宣传，使“人人享有更高水平康复服务”，促进残疾人通过康复回归社会。</t>
  </si>
  <si>
    <t>通过在社区开展适合残疾人特殊需求和特点的服务项目及活动，建立覆盖所有残疾人的服务网络和活动平台，使广大残疾人及其家庭享受到更加温馨、便利、贴心的服务，更好地平等融入社会生活，进一步促进和谐社区、和谐村镇建设。</t>
  </si>
  <si>
    <t>王连利</t>
  </si>
  <si>
    <t>社会公益性就业组织安置人员101人，安置人员的工资福利待遇得到保障。</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</si>
</sst>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indexed="8"/>
      <name val="宋体"/>
      <charset val="1"/>
      <scheme val="minor"/>
    </font>
    <font>
      <sz val="9"/>
      <name val="SimSun"/>
      <charset val="134"/>
    </font>
    <font>
      <sz val="11"/>
      <name val="宋体"/>
      <charset val="134"/>
    </font>
    <font>
      <b/>
      <sz val="16"/>
      <name val="黑体"/>
      <charset val="134"/>
    </font>
    <font>
      <b/>
      <sz val="11"/>
      <name val="宋体"/>
      <charset val="134"/>
    </font>
    <font>
      <sz val="9"/>
      <name val="宋体"/>
      <charset val="134"/>
    </font>
    <font>
      <sz val="11"/>
      <name val="SimSun"/>
      <charset val="134"/>
    </font>
    <font>
      <b/>
      <sz val="16"/>
      <name val="宋体"/>
      <charset val="134"/>
    </font>
    <font>
      <sz val="9"/>
      <name val="Hiragino Sans GB"/>
      <charset val="134"/>
    </font>
    <font>
      <b/>
      <sz val="9"/>
      <name val="SimSun"/>
      <charset val="134"/>
    </font>
    <font>
      <sz val="9"/>
      <name val="simhei"/>
      <charset val="134"/>
    </font>
    <font>
      <b/>
      <sz val="9"/>
      <name val="宋体"/>
      <charset val="134"/>
    </font>
    <font>
      <sz val="1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1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1" fillId="0" borderId="0" applyNumberFormat="0" applyFill="0" applyBorder="0" applyAlignment="0" applyProtection="0">
      <alignment vertical="center"/>
    </xf>
    <xf numFmtId="0" fontId="22" fillId="5" borderId="18" applyNumberFormat="0" applyAlignment="0" applyProtection="0">
      <alignment vertical="center"/>
    </xf>
    <xf numFmtId="0" fontId="23" fillId="6" borderId="19" applyNumberFormat="0" applyAlignment="0" applyProtection="0">
      <alignment vertical="center"/>
    </xf>
    <xf numFmtId="0" fontId="24" fillId="6" borderId="18" applyNumberFormat="0" applyAlignment="0" applyProtection="0">
      <alignment vertical="center"/>
    </xf>
    <xf numFmtId="0" fontId="25" fillId="7" borderId="20" applyNumberFormat="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113">
    <xf numFmtId="0" fontId="0" fillId="0" borderId="0" xfId="0">
      <alignment vertical="center"/>
    </xf>
    <xf numFmtId="0" fontId="0" fillId="0" borderId="0" xfId="0" applyFill="1">
      <alignment vertical="center"/>
    </xf>
    <xf numFmtId="0" fontId="0" fillId="0" borderId="0" xfId="0" applyNumberForma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NumberFormat="1" applyFont="1" applyBorder="1" applyAlignment="1">
      <alignment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2" xfId="0" applyNumberFormat="1"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0" borderId="3" xfId="0" applyFont="1" applyBorder="1" applyAlignment="1">
      <alignment vertical="center"/>
    </xf>
    <xf numFmtId="0" fontId="1" fillId="0" borderId="3"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4" xfId="0" applyNumberFormat="1" applyFont="1" applyFill="1" applyBorder="1" applyAlignment="1">
      <alignment horizontal="left" vertical="center" wrapText="1"/>
    </xf>
    <xf numFmtId="4" fontId="2" fillId="0" borderId="5"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2" fillId="0" borderId="4" xfId="0" applyNumberFormat="1" applyFont="1" applyBorder="1" applyAlignment="1">
      <alignment horizontal="left" vertical="center" wrapText="1"/>
    </xf>
    <xf numFmtId="4" fontId="2" fillId="0" borderId="5" xfId="0" applyNumberFormat="1" applyFont="1" applyBorder="1" applyAlignment="1">
      <alignment horizontal="right" vertical="center"/>
    </xf>
    <xf numFmtId="176" fontId="0" fillId="0" borderId="0" xfId="0" applyNumberFormat="1">
      <alignment vertical="center"/>
    </xf>
    <xf numFmtId="0" fontId="2" fillId="0" borderId="5" xfId="0" applyFont="1" applyFill="1" applyBorder="1" applyAlignment="1">
      <alignment horizontal="left" vertical="center" wrapText="1"/>
    </xf>
    <xf numFmtId="0" fontId="0" fillId="0" borderId="0" xfId="0" applyFont="1" applyFill="1" applyAlignment="1">
      <alignment vertical="center"/>
    </xf>
    <xf numFmtId="0" fontId="2" fillId="0" borderId="4" xfId="0" applyFont="1" applyFill="1" applyBorder="1" applyAlignment="1">
      <alignment horizontal="left" vertical="center"/>
    </xf>
    <xf numFmtId="0" fontId="0" fillId="0" borderId="0" xfId="0" applyAlignment="1">
      <alignment vertical="center" wrapText="1"/>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vertical="center" wrapText="1"/>
    </xf>
    <xf numFmtId="0" fontId="2" fillId="0" borderId="4" xfId="0" applyFont="1" applyBorder="1" applyAlignment="1">
      <alignment horizontal="left" vertical="center"/>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pplyAlignment="1">
      <alignment vertical="center"/>
    </xf>
    <xf numFmtId="4" fontId="4" fillId="0" borderId="5" xfId="0" applyNumberFormat="1" applyFont="1" applyBorder="1" applyAlignment="1">
      <alignment horizontal="right" vertical="center"/>
    </xf>
    <xf numFmtId="0" fontId="11"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5" xfId="0" applyFont="1" applyBorder="1">
      <alignment vertical="center"/>
    </xf>
    <xf numFmtId="0" fontId="2" fillId="0" borderId="5" xfId="0" applyFont="1" applyBorder="1" applyAlignment="1">
      <alignment vertical="center" wrapText="1"/>
    </xf>
    <xf numFmtId="0" fontId="0" fillId="0" borderId="0" xfId="0" applyFont="1">
      <alignment vertical="center"/>
    </xf>
    <xf numFmtId="0" fontId="1" fillId="0" borderId="1" xfId="0" applyFont="1" applyBorder="1" applyAlignment="1">
      <alignment vertical="center"/>
    </xf>
    <xf numFmtId="0" fontId="5" fillId="0" borderId="3" xfId="0" applyFont="1" applyFill="1" applyBorder="1" applyAlignment="1">
      <alignment vertical="center"/>
    </xf>
    <xf numFmtId="0" fontId="2" fillId="0" borderId="5" xfId="0" applyFont="1" applyFill="1" applyBorder="1">
      <alignment vertical="center"/>
    </xf>
    <xf numFmtId="0" fontId="1" fillId="0" borderId="7" xfId="0" applyFont="1" applyBorder="1" applyAlignment="1">
      <alignment vertical="center"/>
    </xf>
    <xf numFmtId="0" fontId="5" fillId="0" borderId="7" xfId="0" applyFont="1" applyFill="1" applyBorder="1" applyAlignment="1">
      <alignment vertical="center"/>
    </xf>
    <xf numFmtId="0" fontId="1" fillId="0" borderId="8" xfId="0" applyFont="1" applyBorder="1" applyAlignment="1">
      <alignment vertical="center"/>
    </xf>
    <xf numFmtId="0" fontId="5" fillId="0" borderId="6" xfId="0" applyFont="1" applyBorder="1" applyAlignment="1">
      <alignment vertical="center"/>
    </xf>
    <xf numFmtId="0" fontId="2" fillId="0" borderId="7" xfId="0" applyFont="1" applyBorder="1" applyAlignment="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0" fontId="5" fillId="0" borderId="3" xfId="0" applyFont="1" applyFill="1" applyBorder="1" applyAlignment="1">
      <alignment vertical="center" wrapText="1"/>
    </xf>
    <xf numFmtId="0" fontId="2" fillId="0" borderId="5" xfId="0" applyFont="1" applyFill="1" applyBorder="1" applyAlignment="1">
      <alignment vertical="center"/>
    </xf>
    <xf numFmtId="0" fontId="2" fillId="0" borderId="5" xfId="0" applyFont="1" applyFill="1" applyBorder="1" applyAlignment="1">
      <alignment vertical="center" wrapText="1"/>
    </xf>
    <xf numFmtId="0" fontId="2" fillId="0" borderId="2" xfId="0" applyFont="1" applyBorder="1" applyAlignment="1">
      <alignment horizontal="center" vertical="center" wrapText="1"/>
    </xf>
    <xf numFmtId="4" fontId="2" fillId="0" borderId="4" xfId="0" applyNumberFormat="1" applyFont="1" applyFill="1" applyBorder="1" applyAlignment="1">
      <alignment horizontal="right" vertical="center"/>
    </xf>
    <xf numFmtId="0" fontId="5" fillId="0" borderId="7" xfId="0" applyFont="1" applyFill="1" applyBorder="1" applyAlignment="1">
      <alignment vertical="center" wrapText="1"/>
    </xf>
    <xf numFmtId="0" fontId="2" fillId="0" borderId="2" xfId="0" applyFont="1" applyBorder="1" applyAlignment="1">
      <alignment horizontal="center" vertical="center"/>
    </xf>
    <xf numFmtId="0" fontId="4" fillId="2" borderId="11"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vertical="center" wrapText="1"/>
    </xf>
    <xf numFmtId="4" fontId="2" fillId="0" borderId="12" xfId="0" applyNumberFormat="1" applyFont="1" applyFill="1" applyBorder="1" applyAlignment="1">
      <alignment horizontal="right" vertical="center"/>
    </xf>
    <xf numFmtId="4" fontId="4" fillId="0" borderId="12" xfId="0" applyNumberFormat="1" applyFont="1" applyBorder="1" applyAlignment="1">
      <alignment horizontal="right" vertical="center"/>
    </xf>
    <xf numFmtId="4" fontId="4" fillId="3" borderId="12" xfId="0" applyNumberFormat="1" applyFont="1" applyFill="1" applyBorder="1" applyAlignment="1">
      <alignment horizontal="right" vertical="center"/>
    </xf>
    <xf numFmtId="0" fontId="5" fillId="0" borderId="12" xfId="0" applyFont="1" applyBorder="1" applyAlignment="1">
      <alignment vertical="center" wrapText="1"/>
    </xf>
    <xf numFmtId="0" fontId="5" fillId="0" borderId="12" xfId="0" applyFont="1" applyBorder="1" applyAlignment="1">
      <alignment vertical="center"/>
    </xf>
    <xf numFmtId="0" fontId="0" fillId="0" borderId="12" xfId="0" applyBorder="1">
      <alignment vertical="center"/>
    </xf>
    <xf numFmtId="0" fontId="0" fillId="0" borderId="12" xfId="0" applyFill="1" applyBorder="1">
      <alignment vertical="center"/>
    </xf>
    <xf numFmtId="0" fontId="5" fillId="0" borderId="10" xfId="0" applyFont="1" applyBorder="1" applyAlignment="1">
      <alignment vertical="center"/>
    </xf>
    <xf numFmtId="0" fontId="4" fillId="0" borderId="12" xfId="0" applyFont="1" applyBorder="1" applyAlignment="1">
      <alignment horizontal="center"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workbookViewId="0">
      <pane ySplit="5" topLeftCell="A6" activePane="bottomLeft" state="frozen"/>
      <selection/>
      <selection pane="bottomLeft" activeCell="H35" sqref="H35"/>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10" width="9.75" customWidth="1"/>
  </cols>
  <sheetData>
    <row r="1" ht="16.35" customHeight="1" spans="1:6">
      <c r="A1" s="106"/>
      <c r="B1" s="60" t="s">
        <v>0</v>
      </c>
      <c r="C1" s="59"/>
      <c r="D1" s="59"/>
      <c r="E1" s="59"/>
      <c r="F1" s="61"/>
    </row>
    <row r="2" ht="22.9" customHeight="1" spans="1:6">
      <c r="A2" s="14"/>
      <c r="B2" s="37" t="s">
        <v>1</v>
      </c>
      <c r="C2" s="37"/>
      <c r="D2" s="37"/>
      <c r="E2" s="37"/>
      <c r="F2" s="50"/>
    </row>
    <row r="3" ht="19.5" customHeight="1" spans="1:6">
      <c r="A3" s="14"/>
      <c r="B3" s="63"/>
      <c r="C3" s="63"/>
      <c r="D3" s="62"/>
      <c r="E3" s="64" t="s">
        <v>2</v>
      </c>
      <c r="F3" s="50"/>
    </row>
    <row r="4" ht="24.4" customHeight="1" spans="1:6">
      <c r="A4" s="14"/>
      <c r="B4" s="107" t="s">
        <v>3</v>
      </c>
      <c r="C4" s="107"/>
      <c r="D4" s="107" t="s">
        <v>4</v>
      </c>
      <c r="E4" s="107"/>
      <c r="F4" s="50"/>
    </row>
    <row r="5" ht="24.4" customHeight="1" spans="1:6">
      <c r="A5" s="14"/>
      <c r="B5" s="107" t="s">
        <v>5</v>
      </c>
      <c r="C5" s="107" t="s">
        <v>6</v>
      </c>
      <c r="D5" s="107" t="s">
        <v>5</v>
      </c>
      <c r="E5" s="107" t="s">
        <v>6</v>
      </c>
      <c r="F5" s="50"/>
    </row>
    <row r="6" ht="22.9" customHeight="1" spans="1:6">
      <c r="A6" s="14"/>
      <c r="B6" s="24" t="s">
        <v>7</v>
      </c>
      <c r="C6" s="26">
        <v>18515.65</v>
      </c>
      <c r="D6" s="24" t="s">
        <v>8</v>
      </c>
      <c r="E6" s="26">
        <v>10274.76</v>
      </c>
      <c r="F6" s="50"/>
    </row>
    <row r="7" ht="22.9" customHeight="1" spans="1:6">
      <c r="A7" s="14"/>
      <c r="B7" s="24" t="s">
        <v>9</v>
      </c>
      <c r="C7" s="26"/>
      <c r="D7" s="24" t="s">
        <v>10</v>
      </c>
      <c r="E7" s="26"/>
      <c r="F7" s="50"/>
    </row>
    <row r="8" ht="22.9" customHeight="1" spans="1:6">
      <c r="A8" s="14"/>
      <c r="B8" s="24" t="s">
        <v>11</v>
      </c>
      <c r="C8" s="26"/>
      <c r="D8" s="24" t="s">
        <v>12</v>
      </c>
      <c r="E8" s="26"/>
      <c r="F8" s="50"/>
    </row>
    <row r="9" ht="22.9" customHeight="1" spans="1:6">
      <c r="A9" s="14"/>
      <c r="B9" s="24" t="s">
        <v>13</v>
      </c>
      <c r="C9" s="26"/>
      <c r="D9" s="24" t="s">
        <v>14</v>
      </c>
      <c r="E9" s="26"/>
      <c r="F9" s="50"/>
    </row>
    <row r="10" ht="22.9" customHeight="1" spans="1:6">
      <c r="A10" s="14"/>
      <c r="B10" s="24" t="s">
        <v>15</v>
      </c>
      <c r="C10" s="26"/>
      <c r="D10" s="24" t="s">
        <v>16</v>
      </c>
      <c r="E10" s="26"/>
      <c r="F10" s="50"/>
    </row>
    <row r="11" ht="22.9" customHeight="1" spans="1:6">
      <c r="A11" s="14"/>
      <c r="B11" s="24" t="s">
        <v>17</v>
      </c>
      <c r="C11" s="26"/>
      <c r="D11" s="24" t="s">
        <v>18</v>
      </c>
      <c r="E11" s="26"/>
      <c r="F11" s="50"/>
    </row>
    <row r="12" ht="22.9" customHeight="1" spans="1:6">
      <c r="A12" s="14"/>
      <c r="B12" s="24" t="s">
        <v>19</v>
      </c>
      <c r="C12" s="26"/>
      <c r="D12" s="24" t="s">
        <v>20</v>
      </c>
      <c r="E12" s="26">
        <v>424.19</v>
      </c>
      <c r="F12" s="50"/>
    </row>
    <row r="13" ht="22.9" customHeight="1" spans="1:6">
      <c r="A13" s="14"/>
      <c r="B13" s="24" t="s">
        <v>21</v>
      </c>
      <c r="C13" s="26"/>
      <c r="D13" s="24" t="s">
        <v>22</v>
      </c>
      <c r="E13" s="26">
        <v>593.48</v>
      </c>
      <c r="F13" s="50"/>
    </row>
    <row r="14" ht="22.9" customHeight="1" spans="1:6">
      <c r="A14" s="14"/>
      <c r="B14" s="24" t="s">
        <v>23</v>
      </c>
      <c r="C14" s="26"/>
      <c r="D14" s="24" t="s">
        <v>24</v>
      </c>
      <c r="E14" s="26"/>
      <c r="F14" s="50"/>
    </row>
    <row r="15" ht="22.9" customHeight="1" spans="1:6">
      <c r="A15" s="14"/>
      <c r="B15" s="24"/>
      <c r="C15" s="26"/>
      <c r="D15" s="24" t="s">
        <v>25</v>
      </c>
      <c r="E15" s="26">
        <v>83.35</v>
      </c>
      <c r="F15" s="50"/>
    </row>
    <row r="16" ht="22.9" customHeight="1" spans="1:6">
      <c r="A16" s="14"/>
      <c r="B16" s="24"/>
      <c r="C16" s="26"/>
      <c r="D16" s="24" t="s">
        <v>26</v>
      </c>
      <c r="E16" s="26">
        <v>15</v>
      </c>
      <c r="F16" s="50"/>
    </row>
    <row r="17" ht="22.9" customHeight="1" spans="1:6">
      <c r="A17" s="14"/>
      <c r="B17" s="24"/>
      <c r="C17" s="26"/>
      <c r="D17" s="24" t="s">
        <v>27</v>
      </c>
      <c r="E17" s="26">
        <v>5975.97</v>
      </c>
      <c r="F17" s="50"/>
    </row>
    <row r="18" ht="22.9" customHeight="1" spans="1:6">
      <c r="A18" s="14"/>
      <c r="B18" s="24"/>
      <c r="C18" s="26"/>
      <c r="D18" s="24" t="s">
        <v>28</v>
      </c>
      <c r="E18" s="26">
        <v>1148.9</v>
      </c>
      <c r="F18" s="50"/>
    </row>
    <row r="19" ht="22.9" customHeight="1" spans="1:6">
      <c r="A19" s="14"/>
      <c r="B19" s="24"/>
      <c r="C19" s="26"/>
      <c r="D19" s="24" t="s">
        <v>29</v>
      </c>
      <c r="E19" s="26"/>
      <c r="F19" s="50"/>
    </row>
    <row r="20" ht="22.9" customHeight="1" spans="1:6">
      <c r="A20" s="14"/>
      <c r="B20" s="24"/>
      <c r="C20" s="26"/>
      <c r="D20" s="24" t="s">
        <v>30</v>
      </c>
      <c r="E20" s="26"/>
      <c r="F20" s="50"/>
    </row>
    <row r="21" ht="22.9" customHeight="1" spans="1:6">
      <c r="A21" s="14"/>
      <c r="B21" s="24"/>
      <c r="C21" s="26"/>
      <c r="D21" s="24" t="s">
        <v>31</v>
      </c>
      <c r="E21" s="26"/>
      <c r="F21" s="50"/>
    </row>
    <row r="22" ht="22.9" customHeight="1" spans="1:6">
      <c r="A22" s="14"/>
      <c r="B22" s="24"/>
      <c r="C22" s="26"/>
      <c r="D22" s="24" t="s">
        <v>32</v>
      </c>
      <c r="E22" s="26"/>
      <c r="F22" s="50"/>
    </row>
    <row r="23" ht="22.9" customHeight="1" spans="1:6">
      <c r="A23" s="14"/>
      <c r="B23" s="24"/>
      <c r="C23" s="26"/>
      <c r="D23" s="24" t="s">
        <v>33</v>
      </c>
      <c r="E23" s="26"/>
      <c r="F23" s="50"/>
    </row>
    <row r="24" ht="22.9" customHeight="1" spans="1:6">
      <c r="A24" s="14"/>
      <c r="B24" s="24"/>
      <c r="C24" s="26"/>
      <c r="D24" s="24" t="s">
        <v>34</v>
      </c>
      <c r="E24" s="26"/>
      <c r="F24" s="50"/>
    </row>
    <row r="25" ht="22.9" customHeight="1" spans="1:6">
      <c r="A25" s="14"/>
      <c r="B25" s="24"/>
      <c r="C25" s="26"/>
      <c r="D25" s="24" t="s">
        <v>35</v>
      </c>
      <c r="E25" s="26"/>
      <c r="F25" s="50"/>
    </row>
    <row r="26" ht="22.9" customHeight="1" spans="1:6">
      <c r="A26" s="14"/>
      <c r="B26" s="24"/>
      <c r="C26" s="26"/>
      <c r="D26" s="24" t="s">
        <v>36</v>
      </c>
      <c r="E26" s="26"/>
      <c r="F26" s="50"/>
    </row>
    <row r="27" ht="22.9" customHeight="1" spans="1:6">
      <c r="A27" s="14"/>
      <c r="B27" s="24"/>
      <c r="C27" s="26"/>
      <c r="D27" s="24" t="s">
        <v>37</v>
      </c>
      <c r="E27" s="26"/>
      <c r="F27" s="50"/>
    </row>
    <row r="28" ht="22.9" customHeight="1" spans="1:6">
      <c r="A28" s="14"/>
      <c r="B28" s="24"/>
      <c r="C28" s="26"/>
      <c r="D28" s="24" t="s">
        <v>38</v>
      </c>
      <c r="E28" s="26"/>
      <c r="F28" s="50"/>
    </row>
    <row r="29" ht="22.9" customHeight="1" spans="1:6">
      <c r="A29" s="14"/>
      <c r="B29" s="24"/>
      <c r="C29" s="26"/>
      <c r="D29" s="24" t="s">
        <v>39</v>
      </c>
      <c r="E29" s="26"/>
      <c r="F29" s="50"/>
    </row>
    <row r="30" ht="22.9" customHeight="1" spans="1:6">
      <c r="A30" s="14"/>
      <c r="B30" s="24"/>
      <c r="C30" s="26"/>
      <c r="D30" s="24" t="s">
        <v>40</v>
      </c>
      <c r="E30" s="26"/>
      <c r="F30" s="50"/>
    </row>
    <row r="31" ht="22.9" customHeight="1" spans="1:6">
      <c r="A31" s="14"/>
      <c r="B31" s="24"/>
      <c r="C31" s="26"/>
      <c r="D31" s="24" t="s">
        <v>41</v>
      </c>
      <c r="E31" s="26"/>
      <c r="F31" s="50"/>
    </row>
    <row r="32" ht="22.9" customHeight="1" spans="1:6">
      <c r="A32" s="14"/>
      <c r="B32" s="24"/>
      <c r="C32" s="26"/>
      <c r="D32" s="24" t="s">
        <v>42</v>
      </c>
      <c r="E32" s="26"/>
      <c r="F32" s="50"/>
    </row>
    <row r="33" ht="22.9" customHeight="1" spans="1:6">
      <c r="A33" s="14"/>
      <c r="B33" s="108" t="s">
        <v>43</v>
      </c>
      <c r="C33" s="26">
        <v>18515.65</v>
      </c>
      <c r="D33" s="108" t="s">
        <v>44</v>
      </c>
      <c r="E33" s="26">
        <v>18515.65</v>
      </c>
      <c r="F33" s="50"/>
    </row>
    <row r="34" ht="22.9" customHeight="1" spans="1:6">
      <c r="A34" s="14"/>
      <c r="B34" s="24" t="s">
        <v>45</v>
      </c>
      <c r="C34" s="26"/>
      <c r="D34" s="24" t="s">
        <v>46</v>
      </c>
      <c r="E34" s="26"/>
      <c r="F34" s="50"/>
    </row>
    <row r="35" ht="22.9" customHeight="1" spans="1:6">
      <c r="A35" s="14"/>
      <c r="B35" s="108" t="s">
        <v>47</v>
      </c>
      <c r="C35" s="26">
        <v>18515.65</v>
      </c>
      <c r="D35" s="108" t="s">
        <v>48</v>
      </c>
      <c r="E35" s="26">
        <v>18515.65</v>
      </c>
      <c r="F35" s="50"/>
    </row>
    <row r="36" ht="9.75" customHeight="1" spans="1:6">
      <c r="A36" s="109"/>
      <c r="B36" s="109"/>
      <c r="C36" s="109"/>
      <c r="D36" s="109"/>
      <c r="E36" s="109"/>
      <c r="F36" s="110"/>
    </row>
    <row r="37" ht="16.35" customHeight="1" spans="1:6">
      <c r="A37" s="3"/>
      <c r="B37" s="111"/>
      <c r="C37" s="111"/>
      <c r="D37" s="111"/>
      <c r="E37" s="111"/>
      <c r="F37" s="11"/>
    </row>
    <row r="38" ht="16.35" customHeight="1" spans="1:6">
      <c r="A38" s="3"/>
      <c r="B38" s="111"/>
      <c r="C38" s="111"/>
      <c r="D38" s="111"/>
      <c r="E38" s="111"/>
      <c r="F38" s="11"/>
    </row>
    <row r="39" ht="16.35" customHeight="1" spans="1:6">
      <c r="A39" s="3"/>
      <c r="B39" s="111"/>
      <c r="C39" s="111"/>
      <c r="D39" s="111"/>
      <c r="E39" s="111"/>
      <c r="F39" s="11"/>
    </row>
    <row r="40" ht="16.35" customHeight="1" spans="1:6">
      <c r="A40" s="3"/>
      <c r="B40" s="111"/>
      <c r="C40" s="111"/>
      <c r="D40" s="111"/>
      <c r="E40" s="111"/>
      <c r="F40" s="11"/>
    </row>
    <row r="41" ht="16.35" customHeight="1" spans="1:6">
      <c r="A41" s="3"/>
      <c r="B41" s="111"/>
      <c r="C41" s="111"/>
      <c r="D41" s="111"/>
      <c r="E41" s="111"/>
      <c r="F41" s="11"/>
    </row>
    <row r="42" ht="16.35" customHeight="1" spans="1:6">
      <c r="A42" s="3"/>
      <c r="B42" s="111"/>
      <c r="C42" s="111"/>
      <c r="D42" s="111"/>
      <c r="E42" s="111"/>
      <c r="F42" s="11"/>
    </row>
    <row r="43" ht="16.35" customHeight="1" spans="1:6">
      <c r="A43" s="3"/>
      <c r="B43" s="111"/>
      <c r="C43" s="111"/>
      <c r="D43" s="111"/>
      <c r="E43" s="111"/>
      <c r="F43" s="11"/>
    </row>
    <row r="44" ht="16.35" customHeight="1" spans="1:6">
      <c r="A44" s="8"/>
      <c r="B44" s="112"/>
      <c r="C44" s="112"/>
      <c r="D44" s="112"/>
      <c r="E44" s="112"/>
      <c r="F44" s="33"/>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scale="87"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pane ySplit="5" topLeftCell="A6" activePane="bottomLeft" state="frozen"/>
      <selection/>
      <selection pane="bottomLeft" activeCell="C34" sqref="C34"/>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2" width="9.75" customWidth="1"/>
  </cols>
  <sheetData>
    <row r="1" ht="16.35" customHeight="1" spans="1:8">
      <c r="A1" s="59"/>
      <c r="B1" s="60" t="s">
        <v>302</v>
      </c>
      <c r="C1" s="59"/>
      <c r="D1" s="59"/>
      <c r="E1" s="59"/>
      <c r="F1" s="59"/>
      <c r="G1" s="59" t="s">
        <v>157</v>
      </c>
      <c r="H1" s="61"/>
    </row>
    <row r="2" ht="22.9" customHeight="1" spans="1:8">
      <c r="A2" s="59"/>
      <c r="B2" s="37" t="s">
        <v>303</v>
      </c>
      <c r="C2" s="37"/>
      <c r="D2" s="37"/>
      <c r="E2" s="37"/>
      <c r="F2" s="37"/>
      <c r="G2" s="37"/>
      <c r="H2" s="61"/>
    </row>
    <row r="3" ht="19.5" customHeight="1" spans="1:8">
      <c r="A3" s="62"/>
      <c r="B3" s="63"/>
      <c r="C3" s="63"/>
      <c r="D3" s="63"/>
      <c r="E3" s="62"/>
      <c r="F3" s="62"/>
      <c r="G3" s="64" t="s">
        <v>2</v>
      </c>
      <c r="H3" s="61"/>
    </row>
    <row r="4" ht="24.4" customHeight="1" spans="1:8">
      <c r="A4" s="14"/>
      <c r="B4" s="65" t="s">
        <v>69</v>
      </c>
      <c r="C4" s="65" t="s">
        <v>70</v>
      </c>
      <c r="D4" s="65" t="s">
        <v>71</v>
      </c>
      <c r="E4" s="65" t="s">
        <v>304</v>
      </c>
      <c r="F4" s="65"/>
      <c r="G4" s="65"/>
      <c r="H4" s="61"/>
    </row>
    <row r="5" ht="24.4" customHeight="1" spans="1:8">
      <c r="A5" s="14"/>
      <c r="B5" s="65"/>
      <c r="C5" s="65"/>
      <c r="D5" s="65"/>
      <c r="E5" s="65" t="s">
        <v>53</v>
      </c>
      <c r="F5" s="65" t="s">
        <v>72</v>
      </c>
      <c r="G5" s="65" t="s">
        <v>73</v>
      </c>
      <c r="H5" s="61"/>
    </row>
    <row r="6" ht="22.9" customHeight="1" spans="1:8">
      <c r="A6" s="14"/>
      <c r="B6" s="36" t="s">
        <v>234</v>
      </c>
      <c r="C6" s="36" t="s">
        <v>234</v>
      </c>
      <c r="D6" s="36" t="s">
        <v>234</v>
      </c>
      <c r="E6" s="26"/>
      <c r="F6" s="26"/>
      <c r="G6" s="26"/>
      <c r="H6" s="61"/>
    </row>
    <row r="7" ht="22.9" customHeight="1" spans="1:8">
      <c r="A7" s="66"/>
      <c r="B7" s="46"/>
      <c r="C7" s="46"/>
      <c r="D7" s="45" t="s">
        <v>67</v>
      </c>
      <c r="E7" s="67"/>
      <c r="F7" s="67"/>
      <c r="G7" s="67"/>
      <c r="H7" s="68"/>
    </row>
    <row r="8" ht="9.75" customHeight="1" spans="1:8">
      <c r="A8" s="69"/>
      <c r="B8" s="69"/>
      <c r="C8" s="69"/>
      <c r="D8" s="69"/>
      <c r="E8" s="69"/>
      <c r="F8" s="69"/>
      <c r="G8" s="69"/>
      <c r="H8" s="70"/>
    </row>
  </sheetData>
  <mergeCells count="6">
    <mergeCell ref="B2:G2"/>
    <mergeCell ref="B3:D3"/>
    <mergeCell ref="E4:G4"/>
    <mergeCell ref="B4:B5"/>
    <mergeCell ref="C4:C5"/>
    <mergeCell ref="D4:D5"/>
  </mergeCells>
  <pageMargins left="0.751388888888889" right="0.751388888888889" top="0.271527777777778" bottom="0.271527777777778" header="0" footer="0"/>
  <pageSetup paperSize="9" scale="9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D12" sqref="D12"/>
    </sheetView>
  </sheetViews>
  <sheetFormatPr defaultColWidth="10" defaultRowHeight="13.5" outlineLevelCol="7"/>
  <cols>
    <col min="1" max="1" width="1.5" customWidth="1"/>
    <col min="2" max="2" width="8.375" customWidth="1"/>
    <col min="3" max="3" width="30.125" customWidth="1"/>
    <col min="4" max="4" width="20.5" customWidth="1"/>
    <col min="5" max="5" width="12" customWidth="1"/>
    <col min="6" max="6" width="17.25" customWidth="1"/>
    <col min="7" max="7" width="22.25" customWidth="1"/>
    <col min="8" max="8" width="1.5" customWidth="1"/>
    <col min="9" max="11" width="9.75" customWidth="1"/>
  </cols>
  <sheetData>
    <row r="1" ht="16.35" customHeight="1" spans="1:8">
      <c r="A1" s="49"/>
      <c r="B1" s="4" t="s">
        <v>305</v>
      </c>
      <c r="C1" s="49"/>
      <c r="D1" s="49"/>
      <c r="F1" s="49"/>
      <c r="G1" s="49"/>
      <c r="H1" s="50"/>
    </row>
    <row r="2" ht="22.9" customHeight="1" spans="1:8">
      <c r="A2" s="49"/>
      <c r="B2" s="37" t="s">
        <v>306</v>
      </c>
      <c r="C2" s="37"/>
      <c r="D2" s="37"/>
      <c r="E2" s="37"/>
      <c r="F2" s="37"/>
      <c r="G2" s="37"/>
      <c r="H2" s="50"/>
    </row>
    <row r="3" ht="19.5" customHeight="1" spans="1:8">
      <c r="A3" s="51"/>
      <c r="B3" s="9"/>
      <c r="C3" s="9"/>
      <c r="D3" s="9"/>
      <c r="F3" s="51"/>
      <c r="G3" s="52" t="s">
        <v>2</v>
      </c>
      <c r="H3" s="53"/>
    </row>
    <row r="4" ht="24.4" customHeight="1" spans="1:8">
      <c r="A4" s="54"/>
      <c r="B4" s="12" t="s">
        <v>307</v>
      </c>
      <c r="C4" s="12" t="s">
        <v>308</v>
      </c>
      <c r="D4" s="12" t="s">
        <v>309</v>
      </c>
      <c r="E4" s="12" t="s">
        <v>310</v>
      </c>
      <c r="F4" s="12" t="s">
        <v>311</v>
      </c>
      <c r="G4" s="12"/>
      <c r="H4" s="50"/>
    </row>
    <row r="5" ht="24.4" customHeight="1" spans="1:7">
      <c r="A5" s="14"/>
      <c r="B5" s="12"/>
      <c r="C5" s="12"/>
      <c r="D5" s="12"/>
      <c r="E5" s="12"/>
      <c r="F5" s="12" t="s">
        <v>312</v>
      </c>
      <c r="G5" s="12" t="s">
        <v>313</v>
      </c>
    </row>
    <row r="6" ht="24.4" customHeight="1" spans="1:8">
      <c r="A6" s="54"/>
      <c r="B6" s="12"/>
      <c r="C6" s="12"/>
      <c r="D6" s="12"/>
      <c r="E6" s="12"/>
      <c r="F6" s="12"/>
      <c r="G6" s="12"/>
      <c r="H6" s="50"/>
    </row>
    <row r="7" ht="22.9" customHeight="1" spans="1:8">
      <c r="A7" s="54"/>
      <c r="B7" s="55">
        <v>2021</v>
      </c>
      <c r="C7" s="26">
        <f>+D7+E7+F7+G7</f>
        <v>50.75</v>
      </c>
      <c r="D7" s="26">
        <v>0</v>
      </c>
      <c r="E7" s="26">
        <v>6.94</v>
      </c>
      <c r="F7" s="26">
        <v>0</v>
      </c>
      <c r="G7" s="26">
        <v>43.81</v>
      </c>
      <c r="H7" s="50"/>
    </row>
    <row r="8" ht="22.9" customHeight="1" spans="1:8">
      <c r="A8" s="54"/>
      <c r="B8" s="55" t="s">
        <v>314</v>
      </c>
      <c r="C8" s="26">
        <f>+D8+E8+F8+G8</f>
        <v>40.7</v>
      </c>
      <c r="D8" s="26">
        <v>0</v>
      </c>
      <c r="E8" s="26">
        <v>1.1</v>
      </c>
      <c r="F8" s="26">
        <v>0</v>
      </c>
      <c r="G8" s="26">
        <v>39.6</v>
      </c>
      <c r="H8" s="50"/>
    </row>
    <row r="9" ht="9.75" customHeight="1" spans="1:8">
      <c r="A9" s="56"/>
      <c r="B9" s="56"/>
      <c r="C9" s="56"/>
      <c r="D9" s="56"/>
      <c r="E9" s="56"/>
      <c r="F9" s="56"/>
      <c r="G9" s="56"/>
      <c r="H9" s="57"/>
    </row>
    <row r="10" ht="16.35" customHeight="1" spans="2:7">
      <c r="B10" s="58"/>
      <c r="C10" s="58"/>
      <c r="D10" s="58"/>
      <c r="E10" s="58"/>
      <c r="F10" s="58"/>
      <c r="G10" s="58"/>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ht="16.35" customHeight="1" spans="1:8">
      <c r="A1" s="3"/>
      <c r="B1" s="4" t="s">
        <v>315</v>
      </c>
      <c r="C1" s="3"/>
      <c r="E1" s="3"/>
      <c r="F1" s="3"/>
      <c r="G1" s="3"/>
      <c r="H1" s="34"/>
    </row>
    <row r="2" ht="22.9" customHeight="1" spans="1:8">
      <c r="A2" s="6"/>
      <c r="B2" s="6" t="s">
        <v>316</v>
      </c>
      <c r="C2" s="6"/>
      <c r="D2" s="6"/>
      <c r="E2" s="6"/>
      <c r="F2" s="6"/>
      <c r="G2" s="6"/>
      <c r="H2" s="34" t="s">
        <v>317</v>
      </c>
    </row>
    <row r="3" ht="19.5" customHeight="1" spans="1:8">
      <c r="A3" s="8"/>
      <c r="B3" s="9"/>
      <c r="C3" s="9"/>
      <c r="D3" s="9"/>
      <c r="E3" s="9"/>
      <c r="F3" s="9"/>
      <c r="G3" s="32" t="s">
        <v>2</v>
      </c>
      <c r="H3" s="34"/>
    </row>
    <row r="4" ht="24.4" customHeight="1" spans="1:8">
      <c r="A4" s="11"/>
      <c r="B4" s="12" t="s">
        <v>318</v>
      </c>
      <c r="C4" s="12" t="s">
        <v>319</v>
      </c>
      <c r="D4" s="12"/>
      <c r="E4" s="12"/>
      <c r="F4" s="12" t="s">
        <v>320</v>
      </c>
      <c r="G4" s="12" t="s">
        <v>321</v>
      </c>
      <c r="H4" s="34"/>
    </row>
    <row r="5" ht="24.4" customHeight="1" spans="1:8">
      <c r="A5" s="14"/>
      <c r="B5" s="12"/>
      <c r="C5" s="12" t="s">
        <v>322</v>
      </c>
      <c r="D5" s="12" t="s">
        <v>323</v>
      </c>
      <c r="E5" s="12" t="s">
        <v>324</v>
      </c>
      <c r="F5" s="12"/>
      <c r="G5" s="12"/>
      <c r="H5" s="43"/>
    </row>
    <row r="6" ht="22.9" customHeight="1" spans="1:8">
      <c r="A6" s="44"/>
      <c r="B6" s="45" t="s">
        <v>67</v>
      </c>
      <c r="C6" s="46"/>
      <c r="D6" s="46"/>
      <c r="E6" s="46"/>
      <c r="F6" s="46"/>
      <c r="G6" s="26"/>
      <c r="H6" s="47"/>
    </row>
    <row r="7" ht="39.2" customHeight="1" spans="1:8">
      <c r="A7" s="11"/>
      <c r="B7" s="22" t="s">
        <v>234</v>
      </c>
      <c r="C7" s="22" t="s">
        <v>234</v>
      </c>
      <c r="D7" s="22" t="s">
        <v>234</v>
      </c>
      <c r="E7" s="22" t="s">
        <v>234</v>
      </c>
      <c r="F7" s="22" t="s">
        <v>234</v>
      </c>
      <c r="G7" s="48"/>
      <c r="H7" s="34"/>
    </row>
    <row r="8" ht="9.75" customHeight="1" spans="1:8">
      <c r="A8" s="41"/>
      <c r="B8" s="41"/>
      <c r="C8" s="41"/>
      <c r="D8" s="41"/>
      <c r="E8" s="41"/>
      <c r="F8" s="41"/>
      <c r="G8" s="41"/>
      <c r="H8" s="42"/>
    </row>
  </sheetData>
  <mergeCells count="6">
    <mergeCell ref="B2:G2"/>
    <mergeCell ref="B3:C3"/>
    <mergeCell ref="C4:E4"/>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view="pageLayout" zoomScaleNormal="100" workbookViewId="0">
      <selection activeCell="E15" sqref="E15"/>
    </sheetView>
  </sheetViews>
  <sheetFormatPr defaultColWidth="10" defaultRowHeight="13.5"/>
  <cols>
    <col min="1" max="1" width="1.5" customWidth="1"/>
    <col min="2" max="2" width="21" customWidth="1"/>
    <col min="3" max="10" width="16.375" customWidth="1"/>
    <col min="11" max="11" width="1.5" customWidth="1"/>
    <col min="12" max="12" width="9.75" customWidth="1"/>
  </cols>
  <sheetData>
    <row r="1" ht="16.35" customHeight="1" spans="1:11">
      <c r="A1" s="3"/>
      <c r="B1" s="4"/>
      <c r="D1" s="3"/>
      <c r="E1" s="3"/>
      <c r="F1" s="3"/>
      <c r="G1" s="3"/>
      <c r="H1" s="3"/>
      <c r="I1" s="3"/>
      <c r="J1" s="3"/>
      <c r="K1" s="11"/>
    </row>
    <row r="2" ht="22.9" customHeight="1" spans="1:11">
      <c r="A2" s="3"/>
      <c r="B2" s="37" t="s">
        <v>325</v>
      </c>
      <c r="C2" s="37"/>
      <c r="D2" s="37"/>
      <c r="E2" s="37"/>
      <c r="F2" s="37"/>
      <c r="G2" s="37"/>
      <c r="H2" s="37"/>
      <c r="I2" s="37"/>
      <c r="J2" s="37"/>
      <c r="K2" s="11"/>
    </row>
    <row r="3" ht="22.9" customHeight="1" spans="1:11">
      <c r="A3" s="8"/>
      <c r="B3" s="32" t="s">
        <v>326</v>
      </c>
      <c r="C3" s="32"/>
      <c r="D3" s="32"/>
      <c r="E3" s="32"/>
      <c r="F3" s="32"/>
      <c r="G3" s="32"/>
      <c r="H3" s="32"/>
      <c r="I3" s="32"/>
      <c r="J3" s="32"/>
      <c r="K3" s="33"/>
    </row>
    <row r="4" ht="22.9" customHeight="1" spans="1:11">
      <c r="A4" s="11"/>
      <c r="B4" s="38" t="s">
        <v>327</v>
      </c>
      <c r="C4" s="38"/>
      <c r="D4" s="39" t="s">
        <v>66</v>
      </c>
      <c r="E4" s="39"/>
      <c r="F4" s="39"/>
      <c r="G4" s="39"/>
      <c r="H4" s="39"/>
      <c r="I4" s="39"/>
      <c r="J4" s="39"/>
      <c r="K4" s="34"/>
    </row>
    <row r="5" ht="24.4" customHeight="1" spans="1:10">
      <c r="A5" s="14"/>
      <c r="B5" s="38" t="s">
        <v>328</v>
      </c>
      <c r="C5" s="38"/>
      <c r="D5" s="38" t="s">
        <v>329</v>
      </c>
      <c r="E5" s="38" t="s">
        <v>330</v>
      </c>
      <c r="F5" s="38"/>
      <c r="G5" s="38"/>
      <c r="H5" s="38" t="s">
        <v>331</v>
      </c>
      <c r="I5" s="38"/>
      <c r="J5" s="38"/>
    </row>
    <row r="6" ht="22.9" customHeight="1" spans="1:11">
      <c r="A6" s="11"/>
      <c r="B6" s="38"/>
      <c r="C6" s="38"/>
      <c r="D6" s="38"/>
      <c r="E6" s="38" t="s">
        <v>53</v>
      </c>
      <c r="F6" s="38" t="s">
        <v>72</v>
      </c>
      <c r="G6" s="38" t="s">
        <v>73</v>
      </c>
      <c r="H6" s="38" t="s">
        <v>53</v>
      </c>
      <c r="I6" s="38" t="s">
        <v>72</v>
      </c>
      <c r="J6" s="38" t="s">
        <v>73</v>
      </c>
      <c r="K6" s="34"/>
    </row>
    <row r="7" ht="22.9" customHeight="1" spans="1:11">
      <c r="A7" s="11"/>
      <c r="B7" s="38"/>
      <c r="C7" s="38"/>
      <c r="D7" s="26">
        <v>18515.65</v>
      </c>
      <c r="E7" s="26">
        <f>+F7+G7</f>
        <v>18515.65</v>
      </c>
      <c r="F7" s="26">
        <v>5431.42</v>
      </c>
      <c r="G7" s="26">
        <v>13084.23</v>
      </c>
      <c r="H7" s="26"/>
      <c r="I7" s="26"/>
      <c r="J7" s="26"/>
      <c r="K7" s="34"/>
    </row>
    <row r="8" ht="65.1" customHeight="1" spans="1:11">
      <c r="A8" s="11"/>
      <c r="B8" s="38" t="s">
        <v>332</v>
      </c>
      <c r="C8" s="38" t="s">
        <v>332</v>
      </c>
      <c r="D8" s="40" t="s">
        <v>333</v>
      </c>
      <c r="E8" s="40"/>
      <c r="F8" s="40"/>
      <c r="G8" s="40"/>
      <c r="H8" s="40"/>
      <c r="I8" s="40"/>
      <c r="J8" s="40"/>
      <c r="K8" s="34"/>
    </row>
    <row r="9" ht="65.1" customHeight="1" spans="1:11">
      <c r="A9" s="11"/>
      <c r="B9" s="38"/>
      <c r="C9" s="38" t="s">
        <v>334</v>
      </c>
      <c r="D9" s="40" t="s">
        <v>335</v>
      </c>
      <c r="E9" s="40"/>
      <c r="F9" s="40"/>
      <c r="G9" s="40"/>
      <c r="H9" s="40"/>
      <c r="I9" s="40"/>
      <c r="J9" s="40"/>
      <c r="K9" s="34"/>
    </row>
    <row r="10" ht="22.9" customHeight="1" spans="1:11">
      <c r="A10" s="11"/>
      <c r="B10" s="38"/>
      <c r="C10" s="38" t="s">
        <v>336</v>
      </c>
      <c r="D10" s="38"/>
      <c r="E10" s="38" t="s">
        <v>337</v>
      </c>
      <c r="F10" s="38"/>
      <c r="G10" s="38" t="s">
        <v>338</v>
      </c>
      <c r="H10" s="38" t="s">
        <v>339</v>
      </c>
      <c r="I10" s="38"/>
      <c r="J10" s="38" t="s">
        <v>340</v>
      </c>
      <c r="K10" s="34"/>
    </row>
    <row r="11" ht="22.9" customHeight="1" spans="1:11">
      <c r="A11" s="11"/>
      <c r="B11" s="38"/>
      <c r="C11" s="39" t="s">
        <v>234</v>
      </c>
      <c r="D11" s="39"/>
      <c r="E11" s="39" t="s">
        <v>234</v>
      </c>
      <c r="F11" s="39"/>
      <c r="G11" s="39" t="s">
        <v>234</v>
      </c>
      <c r="H11" s="39" t="s">
        <v>234</v>
      </c>
      <c r="I11" s="39"/>
      <c r="J11" s="39" t="s">
        <v>234</v>
      </c>
      <c r="K11" s="34"/>
    </row>
    <row r="12" ht="9.75" customHeight="1" spans="1:11">
      <c r="A12" s="41"/>
      <c r="B12" s="41"/>
      <c r="C12" s="41"/>
      <c r="D12" s="41"/>
      <c r="E12" s="41"/>
      <c r="F12" s="41"/>
      <c r="G12" s="41"/>
      <c r="H12" s="41"/>
      <c r="I12" s="41"/>
      <c r="J12" s="41"/>
      <c r="K12" s="42"/>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ageMargins left="0.75" right="0.75" top="0.270000010728836" bottom="0.270000010728836" header="0" footer="0"/>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9"/>
  <sheetViews>
    <sheetView tabSelected="1" topLeftCell="C1" workbookViewId="0">
      <pane ySplit="5" topLeftCell="A54" activePane="bottomLeft" state="frozen"/>
      <selection/>
      <selection pane="bottomLeft" activeCell="D61" sqref="D61"/>
    </sheetView>
  </sheetViews>
  <sheetFormatPr defaultColWidth="10" defaultRowHeight="13.5"/>
  <cols>
    <col min="1" max="1" width="1.5" customWidth="1"/>
    <col min="2" max="2" width="15.75" customWidth="1"/>
    <col min="3" max="3" width="32.125" customWidth="1"/>
    <col min="4" max="4" width="13.875" customWidth="1"/>
    <col min="5" max="5" width="10.625" customWidth="1"/>
    <col min="6" max="6" width="14.625" style="2" customWidth="1"/>
    <col min="7" max="8" width="9.375" customWidth="1"/>
    <col min="9" max="9" width="8.625" customWidth="1"/>
    <col min="10" max="10" width="78.875" customWidth="1"/>
    <col min="11" max="13" width="8.875" customWidth="1"/>
    <col min="14" max="14" width="12.625" customWidth="1"/>
    <col min="15" max="15" width="10.625" customWidth="1"/>
    <col min="16" max="16" width="14.625" customWidth="1"/>
    <col min="17" max="17" width="12.625" customWidth="1"/>
    <col min="18" max="18" width="10.625" customWidth="1"/>
    <col min="19" max="19" width="0.625" customWidth="1"/>
    <col min="20" max="20" width="9.75" customWidth="1"/>
  </cols>
  <sheetData>
    <row r="1" spans="1:19">
      <c r="A1" s="3"/>
      <c r="B1" s="4" t="s">
        <v>341</v>
      </c>
      <c r="C1" s="3"/>
      <c r="D1" s="3"/>
      <c r="E1" s="3"/>
      <c r="F1" s="5"/>
      <c r="G1" s="3"/>
      <c r="H1" s="3"/>
      <c r="I1" s="3"/>
      <c r="J1" s="4"/>
      <c r="K1" s="3"/>
      <c r="L1" s="3"/>
      <c r="M1" s="3"/>
      <c r="N1" s="3"/>
      <c r="O1" s="3"/>
      <c r="P1" s="3"/>
      <c r="Q1" s="3"/>
      <c r="R1" s="3"/>
      <c r="S1" s="11"/>
    </row>
    <row r="2" ht="20.25" spans="1:19">
      <c r="A2" s="6"/>
      <c r="B2" s="6" t="s">
        <v>342</v>
      </c>
      <c r="C2" s="6"/>
      <c r="D2" s="6"/>
      <c r="E2" s="6"/>
      <c r="F2" s="7"/>
      <c r="G2" s="6"/>
      <c r="H2" s="6"/>
      <c r="I2" s="6"/>
      <c r="J2" s="6"/>
      <c r="K2" s="6"/>
      <c r="L2" s="6"/>
      <c r="M2" s="6"/>
      <c r="N2" s="6"/>
      <c r="O2" s="6"/>
      <c r="P2" s="6"/>
      <c r="Q2" s="6"/>
      <c r="R2" s="6"/>
      <c r="S2" s="11" t="s">
        <v>317</v>
      </c>
    </row>
    <row r="3" spans="1:19">
      <c r="A3" s="8"/>
      <c r="B3" s="9"/>
      <c r="C3" s="9"/>
      <c r="D3" s="8"/>
      <c r="E3" s="8"/>
      <c r="F3" s="10"/>
      <c r="G3" s="8"/>
      <c r="H3" s="8"/>
      <c r="I3" s="8"/>
      <c r="J3" s="9"/>
      <c r="K3" s="9"/>
      <c r="L3" s="9"/>
      <c r="M3" s="9"/>
      <c r="N3" s="9"/>
      <c r="O3" s="9"/>
      <c r="P3" s="8"/>
      <c r="Q3" s="32" t="s">
        <v>2</v>
      </c>
      <c r="R3" s="32"/>
      <c r="S3" s="33"/>
    </row>
    <row r="4" spans="1:19">
      <c r="A4" s="11"/>
      <c r="B4" s="12" t="s">
        <v>261</v>
      </c>
      <c r="C4" s="12" t="s">
        <v>161</v>
      </c>
      <c r="D4" s="12" t="s">
        <v>343</v>
      </c>
      <c r="E4" s="12" t="s">
        <v>344</v>
      </c>
      <c r="F4" s="13" t="s">
        <v>345</v>
      </c>
      <c r="G4" s="12" t="s">
        <v>346</v>
      </c>
      <c r="H4" s="12" t="s">
        <v>347</v>
      </c>
      <c r="I4" s="12"/>
      <c r="J4" s="12" t="s">
        <v>348</v>
      </c>
      <c r="K4" s="12" t="s">
        <v>349</v>
      </c>
      <c r="L4" s="12" t="s">
        <v>350</v>
      </c>
      <c r="M4" s="12" t="s">
        <v>351</v>
      </c>
      <c r="N4" s="12" t="s">
        <v>352</v>
      </c>
      <c r="O4" s="12" t="s">
        <v>353</v>
      </c>
      <c r="P4" s="12" t="s">
        <v>354</v>
      </c>
      <c r="Q4" s="12" t="s">
        <v>355</v>
      </c>
      <c r="R4" s="12" t="s">
        <v>356</v>
      </c>
      <c r="S4" s="34"/>
    </row>
    <row r="5" spans="1:18">
      <c r="A5" s="14"/>
      <c r="B5" s="12"/>
      <c r="C5" s="12"/>
      <c r="D5" s="12"/>
      <c r="E5" s="12"/>
      <c r="F5" s="13"/>
      <c r="G5" s="12"/>
      <c r="H5" s="12" t="s">
        <v>357</v>
      </c>
      <c r="I5" s="12" t="s">
        <v>331</v>
      </c>
      <c r="J5" s="12"/>
      <c r="K5" s="12"/>
      <c r="L5" s="12"/>
      <c r="M5" s="12"/>
      <c r="N5" s="12"/>
      <c r="O5" s="12"/>
      <c r="P5" s="12"/>
      <c r="Q5" s="12"/>
      <c r="R5" s="12"/>
    </row>
    <row r="6" s="1" customFormat="1" ht="27" spans="1:19">
      <c r="A6" s="15"/>
      <c r="B6" s="16" t="s">
        <v>66</v>
      </c>
      <c r="C6" s="17" t="s">
        <v>169</v>
      </c>
      <c r="D6" s="18" t="s">
        <v>358</v>
      </c>
      <c r="E6" s="16" t="s">
        <v>359</v>
      </c>
      <c r="F6" s="19">
        <v>18518613344</v>
      </c>
      <c r="G6" s="20">
        <v>125.6123</v>
      </c>
      <c r="H6" s="21">
        <v>125.6123</v>
      </c>
      <c r="I6" s="20"/>
      <c r="J6" s="16" t="s">
        <v>360</v>
      </c>
      <c r="K6" s="1" t="s">
        <v>361</v>
      </c>
      <c r="L6" s="29" t="s">
        <v>362</v>
      </c>
      <c r="M6" s="29" t="s">
        <v>363</v>
      </c>
      <c r="N6" s="30" t="s">
        <v>234</v>
      </c>
      <c r="O6" s="20">
        <v>125.6123</v>
      </c>
      <c r="P6" s="21">
        <v>125.6123</v>
      </c>
      <c r="Q6" s="30" t="s">
        <v>364</v>
      </c>
      <c r="R6" s="30"/>
      <c r="S6" s="35"/>
    </row>
    <row r="7" customFormat="1" ht="27" spans="2:17">
      <c r="B7" s="22" t="s">
        <v>66</v>
      </c>
      <c r="C7" s="23" t="s">
        <v>170</v>
      </c>
      <c r="D7" s="24" t="s">
        <v>358</v>
      </c>
      <c r="E7" t="s">
        <v>359</v>
      </c>
      <c r="F7" s="25">
        <v>18518613344</v>
      </c>
      <c r="G7" s="26">
        <v>172.84</v>
      </c>
      <c r="H7" s="27">
        <v>172.84</v>
      </c>
      <c r="J7" s="31" t="s">
        <v>365</v>
      </c>
      <c r="K7" t="s">
        <v>361</v>
      </c>
      <c r="L7" s="29" t="s">
        <v>362</v>
      </c>
      <c r="M7" s="29" t="s">
        <v>363</v>
      </c>
      <c r="O7" s="26">
        <v>172.84</v>
      </c>
      <c r="P7" s="27">
        <v>172.84</v>
      </c>
      <c r="Q7" s="36" t="s">
        <v>364</v>
      </c>
    </row>
    <row r="8" ht="27" spans="2:17">
      <c r="B8" s="22" t="s">
        <v>66</v>
      </c>
      <c r="C8" s="23" t="s">
        <v>171</v>
      </c>
      <c r="D8" s="24" t="s">
        <v>358</v>
      </c>
      <c r="E8" t="s">
        <v>366</v>
      </c>
      <c r="F8" s="2">
        <v>13701207958</v>
      </c>
      <c r="G8" s="26">
        <v>312.6928</v>
      </c>
      <c r="H8" s="27">
        <v>312.6928</v>
      </c>
      <c r="J8" s="31" t="s">
        <v>367</v>
      </c>
      <c r="K8" t="s">
        <v>361</v>
      </c>
      <c r="L8" s="29" t="s">
        <v>362</v>
      </c>
      <c r="M8" s="29" t="s">
        <v>363</v>
      </c>
      <c r="O8" s="26">
        <v>312.6928</v>
      </c>
      <c r="P8" s="27">
        <v>312.6928</v>
      </c>
      <c r="Q8" s="36" t="s">
        <v>364</v>
      </c>
    </row>
    <row r="9" ht="27" spans="2:17">
      <c r="B9" s="22" t="s">
        <v>66</v>
      </c>
      <c r="C9" s="23" t="s">
        <v>172</v>
      </c>
      <c r="D9" s="24" t="s">
        <v>358</v>
      </c>
      <c r="E9" t="s">
        <v>366</v>
      </c>
      <c r="F9" s="2">
        <v>13701207958</v>
      </c>
      <c r="G9" s="26">
        <v>48</v>
      </c>
      <c r="H9" s="27">
        <v>48</v>
      </c>
      <c r="J9" s="31" t="s">
        <v>368</v>
      </c>
      <c r="K9" t="s">
        <v>361</v>
      </c>
      <c r="L9" s="29" t="s">
        <v>362</v>
      </c>
      <c r="M9" s="29" t="s">
        <v>363</v>
      </c>
      <c r="O9" s="26">
        <v>48</v>
      </c>
      <c r="P9" s="27">
        <v>48</v>
      </c>
      <c r="Q9" s="36" t="s">
        <v>364</v>
      </c>
    </row>
    <row r="10" ht="27" spans="2:17">
      <c r="B10" s="22" t="s">
        <v>66</v>
      </c>
      <c r="C10" s="23" t="s">
        <v>173</v>
      </c>
      <c r="D10" s="24" t="s">
        <v>358</v>
      </c>
      <c r="E10" t="s">
        <v>366</v>
      </c>
      <c r="F10" s="2">
        <v>13701207958</v>
      </c>
      <c r="G10" s="26">
        <v>38</v>
      </c>
      <c r="H10" s="27">
        <v>38</v>
      </c>
      <c r="J10" s="31" t="s">
        <v>369</v>
      </c>
      <c r="K10" t="s">
        <v>361</v>
      </c>
      <c r="L10" s="29" t="s">
        <v>362</v>
      </c>
      <c r="M10" s="29" t="s">
        <v>363</v>
      </c>
      <c r="O10" s="26">
        <v>38</v>
      </c>
      <c r="P10" s="27">
        <v>38</v>
      </c>
      <c r="Q10" s="36" t="s">
        <v>364</v>
      </c>
    </row>
    <row r="11" ht="27" spans="2:17">
      <c r="B11" s="22" t="s">
        <v>66</v>
      </c>
      <c r="C11" s="23" t="s">
        <v>174</v>
      </c>
      <c r="D11" s="24" t="s">
        <v>358</v>
      </c>
      <c r="E11" t="s">
        <v>370</v>
      </c>
      <c r="F11" s="2">
        <v>18611233060</v>
      </c>
      <c r="G11" s="26">
        <v>22.32</v>
      </c>
      <c r="H11" s="27">
        <v>22.32</v>
      </c>
      <c r="J11" s="31" t="s">
        <v>371</v>
      </c>
      <c r="K11" t="s">
        <v>361</v>
      </c>
      <c r="L11" s="29" t="s">
        <v>362</v>
      </c>
      <c r="M11" s="29" t="s">
        <v>363</v>
      </c>
      <c r="O11" s="26">
        <v>22.32</v>
      </c>
      <c r="P11" s="27">
        <v>22.32</v>
      </c>
      <c r="Q11" s="36" t="s">
        <v>364</v>
      </c>
    </row>
    <row r="12" ht="27" spans="2:17">
      <c r="B12" s="22" t="s">
        <v>66</v>
      </c>
      <c r="C12" s="23" t="s">
        <v>175</v>
      </c>
      <c r="D12" s="24" t="s">
        <v>358</v>
      </c>
      <c r="E12" t="s">
        <v>366</v>
      </c>
      <c r="F12" s="2">
        <v>13701207958</v>
      </c>
      <c r="G12" s="26">
        <v>18.06</v>
      </c>
      <c r="H12" s="27">
        <v>18.06</v>
      </c>
      <c r="J12" s="31" t="s">
        <v>372</v>
      </c>
      <c r="K12" t="s">
        <v>361</v>
      </c>
      <c r="L12" s="29" t="s">
        <v>362</v>
      </c>
      <c r="M12" s="29" t="s">
        <v>363</v>
      </c>
      <c r="O12" s="26">
        <v>18.06</v>
      </c>
      <c r="P12" s="27">
        <v>18.06</v>
      </c>
      <c r="Q12" s="36" t="s">
        <v>364</v>
      </c>
    </row>
    <row r="13" ht="27" spans="2:17">
      <c r="B13" s="22" t="s">
        <v>66</v>
      </c>
      <c r="C13" s="23" t="s">
        <v>176</v>
      </c>
      <c r="D13" s="24" t="s">
        <v>358</v>
      </c>
      <c r="E13" t="s">
        <v>373</v>
      </c>
      <c r="F13" s="2">
        <v>13511000327</v>
      </c>
      <c r="G13" s="26">
        <v>172.18</v>
      </c>
      <c r="H13" s="27">
        <v>172.18</v>
      </c>
      <c r="J13" s="31" t="s">
        <v>374</v>
      </c>
      <c r="K13" t="s">
        <v>361</v>
      </c>
      <c r="L13" s="29" t="s">
        <v>362</v>
      </c>
      <c r="M13" s="29" t="s">
        <v>363</v>
      </c>
      <c r="O13" s="26">
        <v>172.18</v>
      </c>
      <c r="P13" s="27">
        <v>172.18</v>
      </c>
      <c r="Q13" s="36" t="s">
        <v>364</v>
      </c>
    </row>
    <row r="14" ht="27" spans="2:17">
      <c r="B14" s="22" t="s">
        <v>66</v>
      </c>
      <c r="C14" s="23" t="s">
        <v>177</v>
      </c>
      <c r="D14" s="24" t="s">
        <v>358</v>
      </c>
      <c r="E14" t="s">
        <v>373</v>
      </c>
      <c r="F14" s="2">
        <v>13511000327</v>
      </c>
      <c r="G14" s="26">
        <v>2571.944688</v>
      </c>
      <c r="H14" s="27">
        <v>2571.944688</v>
      </c>
      <c r="J14" s="31" t="s">
        <v>375</v>
      </c>
      <c r="K14" t="s">
        <v>361</v>
      </c>
      <c r="L14" s="29" t="s">
        <v>362</v>
      </c>
      <c r="M14" s="29" t="s">
        <v>363</v>
      </c>
      <c r="O14" s="26">
        <v>2571.944688</v>
      </c>
      <c r="P14" s="27">
        <v>2571.944688</v>
      </c>
      <c r="Q14" s="36" t="s">
        <v>364</v>
      </c>
    </row>
    <row r="15" ht="27" spans="2:17">
      <c r="B15" s="22" t="s">
        <v>66</v>
      </c>
      <c r="C15" s="23" t="s">
        <v>178</v>
      </c>
      <c r="D15" s="24" t="s">
        <v>358</v>
      </c>
      <c r="E15" t="s">
        <v>366</v>
      </c>
      <c r="F15" s="2">
        <v>13701207958</v>
      </c>
      <c r="G15" s="26">
        <v>5.16</v>
      </c>
      <c r="H15" s="27">
        <v>5.16</v>
      </c>
      <c r="J15" s="31" t="s">
        <v>376</v>
      </c>
      <c r="K15" t="s">
        <v>361</v>
      </c>
      <c r="L15" s="29" t="s">
        <v>362</v>
      </c>
      <c r="M15" s="29" t="s">
        <v>363</v>
      </c>
      <c r="O15" s="26">
        <v>5.16</v>
      </c>
      <c r="P15" s="27">
        <v>5.16</v>
      </c>
      <c r="Q15" s="36" t="s">
        <v>364</v>
      </c>
    </row>
    <row r="16" ht="27" spans="2:17">
      <c r="B16" s="22" t="s">
        <v>66</v>
      </c>
      <c r="C16" s="23" t="s">
        <v>179</v>
      </c>
      <c r="D16" s="24" t="s">
        <v>358</v>
      </c>
      <c r="E16" t="s">
        <v>373</v>
      </c>
      <c r="F16" s="2">
        <v>13511000327</v>
      </c>
      <c r="G16" s="26">
        <v>343.775</v>
      </c>
      <c r="H16" s="27">
        <v>343.775</v>
      </c>
      <c r="J16" s="31" t="s">
        <v>377</v>
      </c>
      <c r="K16" t="s">
        <v>361</v>
      </c>
      <c r="L16" s="29" t="s">
        <v>362</v>
      </c>
      <c r="M16" s="29" t="s">
        <v>363</v>
      </c>
      <c r="O16" s="26">
        <v>343.775</v>
      </c>
      <c r="P16" s="27">
        <v>343.775</v>
      </c>
      <c r="Q16" s="36" t="s">
        <v>364</v>
      </c>
    </row>
    <row r="17" ht="27" spans="2:17">
      <c r="B17" s="22" t="s">
        <v>66</v>
      </c>
      <c r="C17" s="23" t="s">
        <v>180</v>
      </c>
      <c r="D17" s="24" t="s">
        <v>358</v>
      </c>
      <c r="E17" t="s">
        <v>366</v>
      </c>
      <c r="F17" s="2">
        <v>13701207958</v>
      </c>
      <c r="G17" s="26">
        <v>272.32</v>
      </c>
      <c r="H17" s="27">
        <v>272.32</v>
      </c>
      <c r="J17" s="31" t="s">
        <v>378</v>
      </c>
      <c r="K17" t="s">
        <v>361</v>
      </c>
      <c r="L17" s="29" t="s">
        <v>362</v>
      </c>
      <c r="M17" s="29" t="s">
        <v>363</v>
      </c>
      <c r="O17" s="26">
        <v>272.32</v>
      </c>
      <c r="P17" s="27">
        <v>272.32</v>
      </c>
      <c r="Q17" s="36" t="s">
        <v>364</v>
      </c>
    </row>
    <row r="18" ht="27" spans="2:17">
      <c r="B18" s="22" t="s">
        <v>66</v>
      </c>
      <c r="C18" s="23" t="s">
        <v>181</v>
      </c>
      <c r="D18" s="24" t="s">
        <v>358</v>
      </c>
      <c r="E18" t="s">
        <v>366</v>
      </c>
      <c r="F18" s="2">
        <v>13701207958</v>
      </c>
      <c r="G18" s="26">
        <v>47.68</v>
      </c>
      <c r="H18" s="27">
        <v>47.68</v>
      </c>
      <c r="J18" s="31" t="s">
        <v>378</v>
      </c>
      <c r="K18" t="s">
        <v>361</v>
      </c>
      <c r="L18" s="29" t="s">
        <v>362</v>
      </c>
      <c r="M18" s="29" t="s">
        <v>363</v>
      </c>
      <c r="O18" s="26">
        <v>47.68</v>
      </c>
      <c r="P18" s="27">
        <v>47.68</v>
      </c>
      <c r="Q18" s="36" t="s">
        <v>364</v>
      </c>
    </row>
    <row r="19" ht="27" spans="2:17">
      <c r="B19" s="22" t="s">
        <v>66</v>
      </c>
      <c r="C19" s="23" t="s">
        <v>182</v>
      </c>
      <c r="D19" s="24" t="s">
        <v>358</v>
      </c>
      <c r="E19" t="s">
        <v>366</v>
      </c>
      <c r="F19" s="2">
        <v>13701207958</v>
      </c>
      <c r="G19" s="26">
        <v>4.47</v>
      </c>
      <c r="H19" s="27">
        <v>4.47</v>
      </c>
      <c r="J19" s="31" t="s">
        <v>379</v>
      </c>
      <c r="K19" t="s">
        <v>361</v>
      </c>
      <c r="L19" s="29" t="s">
        <v>362</v>
      </c>
      <c r="M19" s="29" t="s">
        <v>363</v>
      </c>
      <c r="O19" s="26">
        <v>4.47</v>
      </c>
      <c r="P19" s="27">
        <v>4.47</v>
      </c>
      <c r="Q19" s="36" t="s">
        <v>364</v>
      </c>
    </row>
    <row r="20" ht="27" spans="2:17">
      <c r="B20" s="22" t="s">
        <v>66</v>
      </c>
      <c r="C20" s="23" t="s">
        <v>183</v>
      </c>
      <c r="D20" s="24" t="s">
        <v>358</v>
      </c>
      <c r="E20" t="s">
        <v>366</v>
      </c>
      <c r="F20" s="2">
        <v>13701207958</v>
      </c>
      <c r="G20" s="26">
        <v>4.47</v>
      </c>
      <c r="H20" s="27">
        <v>4.47</v>
      </c>
      <c r="J20" s="31" t="s">
        <v>379</v>
      </c>
      <c r="K20" t="s">
        <v>361</v>
      </c>
      <c r="L20" s="29" t="s">
        <v>362</v>
      </c>
      <c r="M20" s="29" t="s">
        <v>363</v>
      </c>
      <c r="O20" s="26">
        <v>4.47</v>
      </c>
      <c r="P20" s="27">
        <v>4.47</v>
      </c>
      <c r="Q20" s="36" t="s">
        <v>364</v>
      </c>
    </row>
    <row r="21" ht="27" spans="2:17">
      <c r="B21" s="22" t="s">
        <v>66</v>
      </c>
      <c r="C21" s="23" t="s">
        <v>184</v>
      </c>
      <c r="D21" s="24" t="s">
        <v>358</v>
      </c>
      <c r="E21" t="s">
        <v>366</v>
      </c>
      <c r="F21" s="2">
        <v>13701207958</v>
      </c>
      <c r="G21" s="26">
        <v>1232.47</v>
      </c>
      <c r="H21" s="27">
        <v>1232.47</v>
      </c>
      <c r="J21" s="31" t="s">
        <v>380</v>
      </c>
      <c r="K21" t="s">
        <v>361</v>
      </c>
      <c r="L21" s="29" t="s">
        <v>362</v>
      </c>
      <c r="M21" s="29" t="s">
        <v>363</v>
      </c>
      <c r="O21" s="26">
        <v>1232.47</v>
      </c>
      <c r="P21" s="27">
        <v>1232.47</v>
      </c>
      <c r="Q21" s="36" t="s">
        <v>364</v>
      </c>
    </row>
    <row r="22" ht="27" spans="2:17">
      <c r="B22" s="22" t="s">
        <v>66</v>
      </c>
      <c r="C22" s="23" t="s">
        <v>185</v>
      </c>
      <c r="D22" s="24" t="s">
        <v>358</v>
      </c>
      <c r="E22" t="s">
        <v>381</v>
      </c>
      <c r="F22" s="2">
        <v>60850089</v>
      </c>
      <c r="G22" s="26">
        <v>15.8222</v>
      </c>
      <c r="H22" s="27">
        <v>15.8222</v>
      </c>
      <c r="J22" s="31" t="s">
        <v>382</v>
      </c>
      <c r="K22" t="s">
        <v>361</v>
      </c>
      <c r="L22" s="29" t="s">
        <v>362</v>
      </c>
      <c r="M22" s="29" t="s">
        <v>363</v>
      </c>
      <c r="O22" s="26">
        <v>15.8222</v>
      </c>
      <c r="P22" s="27">
        <v>15.8222</v>
      </c>
      <c r="Q22" s="36" t="s">
        <v>364</v>
      </c>
    </row>
    <row r="23" ht="27" spans="2:17">
      <c r="B23" s="22" t="s">
        <v>66</v>
      </c>
      <c r="C23" s="23" t="s">
        <v>187</v>
      </c>
      <c r="D23" s="24" t="s">
        <v>383</v>
      </c>
      <c r="E23" t="s">
        <v>384</v>
      </c>
      <c r="F23" s="2">
        <v>60850045</v>
      </c>
      <c r="G23" s="26">
        <v>8.376</v>
      </c>
      <c r="H23" s="27">
        <v>8.376</v>
      </c>
      <c r="J23" s="31" t="s">
        <v>385</v>
      </c>
      <c r="K23" t="s">
        <v>361</v>
      </c>
      <c r="L23" s="29" t="s">
        <v>362</v>
      </c>
      <c r="M23" s="29" t="s">
        <v>363</v>
      </c>
      <c r="O23" s="26">
        <v>8.376</v>
      </c>
      <c r="P23" s="27">
        <v>8.376</v>
      </c>
      <c r="Q23" s="36" t="s">
        <v>364</v>
      </c>
    </row>
    <row r="24" ht="27" spans="2:17">
      <c r="B24" s="22" t="s">
        <v>66</v>
      </c>
      <c r="C24" s="23" t="s">
        <v>188</v>
      </c>
      <c r="D24" s="24" t="s">
        <v>383</v>
      </c>
      <c r="E24" t="s">
        <v>373</v>
      </c>
      <c r="F24" s="2">
        <v>13511000327</v>
      </c>
      <c r="G24" s="26">
        <v>3.528</v>
      </c>
      <c r="H24" s="27">
        <v>3.528</v>
      </c>
      <c r="J24" s="31" t="s">
        <v>386</v>
      </c>
      <c r="K24" t="s">
        <v>361</v>
      </c>
      <c r="L24" s="29" t="s">
        <v>362</v>
      </c>
      <c r="M24" s="29" t="s">
        <v>363</v>
      </c>
      <c r="O24" s="26">
        <v>3.528</v>
      </c>
      <c r="P24" s="27">
        <v>3.528</v>
      </c>
      <c r="Q24" s="36" t="s">
        <v>364</v>
      </c>
    </row>
    <row r="25" ht="27" spans="2:17">
      <c r="B25" s="22" t="s">
        <v>66</v>
      </c>
      <c r="C25" s="23" t="s">
        <v>189</v>
      </c>
      <c r="D25" s="24" t="s">
        <v>383</v>
      </c>
      <c r="E25" t="s">
        <v>366</v>
      </c>
      <c r="F25" s="2">
        <v>13701207958</v>
      </c>
      <c r="G25" s="26">
        <v>97.99</v>
      </c>
      <c r="H25" s="27">
        <v>97.99</v>
      </c>
      <c r="J25" s="31" t="s">
        <v>387</v>
      </c>
      <c r="K25" t="s">
        <v>361</v>
      </c>
      <c r="L25" s="29" t="s">
        <v>362</v>
      </c>
      <c r="M25" s="29" t="s">
        <v>363</v>
      </c>
      <c r="O25" s="26">
        <v>97.99</v>
      </c>
      <c r="P25" s="27">
        <v>97.99</v>
      </c>
      <c r="Q25" s="36" t="s">
        <v>364</v>
      </c>
    </row>
    <row r="26" ht="27" spans="2:17">
      <c r="B26" s="22" t="s">
        <v>66</v>
      </c>
      <c r="C26" s="23" t="s">
        <v>190</v>
      </c>
      <c r="D26" s="24" t="s">
        <v>383</v>
      </c>
      <c r="E26" t="s">
        <v>366</v>
      </c>
      <c r="F26" s="2">
        <v>13701207958</v>
      </c>
      <c r="G26" s="26">
        <v>164.12616</v>
      </c>
      <c r="H26" s="27">
        <v>164.12616</v>
      </c>
      <c r="J26" s="31" t="s">
        <v>388</v>
      </c>
      <c r="K26" t="s">
        <v>361</v>
      </c>
      <c r="L26" s="29" t="s">
        <v>362</v>
      </c>
      <c r="M26" s="29" t="s">
        <v>363</v>
      </c>
      <c r="O26" s="26">
        <v>164.12616</v>
      </c>
      <c r="P26" s="27">
        <v>164.12616</v>
      </c>
      <c r="Q26" s="36" t="s">
        <v>364</v>
      </c>
    </row>
    <row r="27" ht="27" spans="2:17">
      <c r="B27" s="22" t="s">
        <v>66</v>
      </c>
      <c r="C27" s="23" t="s">
        <v>191</v>
      </c>
      <c r="D27" s="24" t="s">
        <v>383</v>
      </c>
      <c r="E27" t="s">
        <v>366</v>
      </c>
      <c r="F27" s="2">
        <v>13701207958</v>
      </c>
      <c r="G27" s="26">
        <v>2.6</v>
      </c>
      <c r="H27" s="27">
        <v>2.6</v>
      </c>
      <c r="J27" s="31" t="s">
        <v>389</v>
      </c>
      <c r="K27" t="s">
        <v>361</v>
      </c>
      <c r="L27" s="29" t="s">
        <v>362</v>
      </c>
      <c r="M27" s="29" t="s">
        <v>363</v>
      </c>
      <c r="O27" s="26">
        <v>2.6</v>
      </c>
      <c r="P27" s="27">
        <v>2.6</v>
      </c>
      <c r="Q27" s="36" t="s">
        <v>364</v>
      </c>
    </row>
    <row r="28" ht="27" spans="2:17">
      <c r="B28" s="22" t="s">
        <v>66</v>
      </c>
      <c r="C28" s="23" t="s">
        <v>192</v>
      </c>
      <c r="D28" s="24" t="s">
        <v>383</v>
      </c>
      <c r="E28" t="s">
        <v>390</v>
      </c>
      <c r="F28" s="2">
        <v>13311355969</v>
      </c>
      <c r="G28" s="26">
        <v>40</v>
      </c>
      <c r="H28" s="27">
        <v>40</v>
      </c>
      <c r="J28" s="31" t="s">
        <v>391</v>
      </c>
      <c r="K28" t="s">
        <v>361</v>
      </c>
      <c r="L28" s="29" t="s">
        <v>362</v>
      </c>
      <c r="M28" s="29" t="s">
        <v>363</v>
      </c>
      <c r="O28" s="26">
        <v>40</v>
      </c>
      <c r="P28" s="27">
        <v>40</v>
      </c>
      <c r="Q28" s="36" t="s">
        <v>364</v>
      </c>
    </row>
    <row r="29" ht="27" spans="2:17">
      <c r="B29" s="22" t="s">
        <v>66</v>
      </c>
      <c r="C29" s="23" t="s">
        <v>193</v>
      </c>
      <c r="D29" s="24" t="s">
        <v>383</v>
      </c>
      <c r="E29" t="s">
        <v>392</v>
      </c>
      <c r="F29" s="2">
        <v>60850040</v>
      </c>
      <c r="G29" s="26">
        <v>120</v>
      </c>
      <c r="H29" s="27">
        <v>120</v>
      </c>
      <c r="J29" s="31" t="s">
        <v>393</v>
      </c>
      <c r="K29" t="s">
        <v>361</v>
      </c>
      <c r="L29" s="29" t="s">
        <v>362</v>
      </c>
      <c r="M29" s="29" t="s">
        <v>363</v>
      </c>
      <c r="O29" s="26">
        <v>120</v>
      </c>
      <c r="P29" s="27">
        <v>120</v>
      </c>
      <c r="Q29" s="36" t="s">
        <v>364</v>
      </c>
    </row>
    <row r="30" ht="54" spans="2:17">
      <c r="B30" s="22" t="s">
        <v>66</v>
      </c>
      <c r="C30" s="23" t="s">
        <v>194</v>
      </c>
      <c r="D30" s="24" t="s">
        <v>383</v>
      </c>
      <c r="E30" t="s">
        <v>394</v>
      </c>
      <c r="F30" s="2">
        <v>18612329901</v>
      </c>
      <c r="G30" s="26">
        <v>20</v>
      </c>
      <c r="H30" s="27">
        <v>20</v>
      </c>
      <c r="J30" s="31" t="s">
        <v>395</v>
      </c>
      <c r="K30" t="s">
        <v>361</v>
      </c>
      <c r="L30" s="29" t="s">
        <v>362</v>
      </c>
      <c r="M30" s="29" t="s">
        <v>363</v>
      </c>
      <c r="O30" s="26">
        <v>20</v>
      </c>
      <c r="P30" s="27">
        <v>20</v>
      </c>
      <c r="Q30" s="36" t="s">
        <v>364</v>
      </c>
    </row>
    <row r="31" ht="27" spans="2:17">
      <c r="B31" s="22" t="s">
        <v>66</v>
      </c>
      <c r="C31" s="23" t="s">
        <v>195</v>
      </c>
      <c r="D31" s="24" t="s">
        <v>383</v>
      </c>
      <c r="E31" t="s">
        <v>370</v>
      </c>
      <c r="F31" s="2">
        <v>18611233060</v>
      </c>
      <c r="G31" s="26">
        <v>12.35</v>
      </c>
      <c r="H31" s="27">
        <v>12.35</v>
      </c>
      <c r="J31" s="31" t="s">
        <v>396</v>
      </c>
      <c r="K31" t="s">
        <v>361</v>
      </c>
      <c r="L31" s="29" t="s">
        <v>362</v>
      </c>
      <c r="M31" s="29" t="s">
        <v>363</v>
      </c>
      <c r="O31" s="26">
        <v>12.35</v>
      </c>
      <c r="P31" s="27">
        <v>12.35</v>
      </c>
      <c r="Q31" s="36" t="s">
        <v>364</v>
      </c>
    </row>
    <row r="32" ht="27" spans="2:17">
      <c r="B32" s="22" t="s">
        <v>66</v>
      </c>
      <c r="C32" s="23" t="s">
        <v>196</v>
      </c>
      <c r="D32" s="24" t="s">
        <v>383</v>
      </c>
      <c r="E32" t="s">
        <v>370</v>
      </c>
      <c r="F32" s="2">
        <v>18611233060</v>
      </c>
      <c r="G32" s="26">
        <v>37.92</v>
      </c>
      <c r="H32" s="27">
        <v>37.92</v>
      </c>
      <c r="J32" s="31" t="s">
        <v>397</v>
      </c>
      <c r="K32" t="s">
        <v>361</v>
      </c>
      <c r="L32" s="29" t="s">
        <v>362</v>
      </c>
      <c r="M32" s="29" t="s">
        <v>363</v>
      </c>
      <c r="O32" s="26">
        <v>37.92</v>
      </c>
      <c r="P32" s="27">
        <v>37.92</v>
      </c>
      <c r="Q32" s="36" t="s">
        <v>364</v>
      </c>
    </row>
    <row r="33" ht="27" spans="2:17">
      <c r="B33" s="22" t="s">
        <v>66</v>
      </c>
      <c r="C33" s="23" t="s">
        <v>197</v>
      </c>
      <c r="D33" s="24" t="s">
        <v>383</v>
      </c>
      <c r="E33" t="s">
        <v>370</v>
      </c>
      <c r="F33" s="2">
        <v>18611233060</v>
      </c>
      <c r="G33" s="26">
        <v>3</v>
      </c>
      <c r="H33" s="27">
        <v>3</v>
      </c>
      <c r="J33" s="31" t="s">
        <v>398</v>
      </c>
      <c r="K33" t="s">
        <v>361</v>
      </c>
      <c r="L33" s="29" t="s">
        <v>362</v>
      </c>
      <c r="M33" s="29" t="s">
        <v>363</v>
      </c>
      <c r="O33" s="26">
        <v>3</v>
      </c>
      <c r="P33" s="27">
        <v>3</v>
      </c>
      <c r="Q33" s="36" t="s">
        <v>364</v>
      </c>
    </row>
    <row r="34" ht="40.5" spans="2:17">
      <c r="B34" s="22" t="s">
        <v>66</v>
      </c>
      <c r="C34" s="23" t="s">
        <v>198</v>
      </c>
      <c r="D34" s="24" t="s">
        <v>383</v>
      </c>
      <c r="E34" t="s">
        <v>370</v>
      </c>
      <c r="F34" s="2">
        <v>18611233060</v>
      </c>
      <c r="G34" s="26">
        <v>5.04</v>
      </c>
      <c r="H34" s="27">
        <v>5.04</v>
      </c>
      <c r="J34" s="31" t="s">
        <v>399</v>
      </c>
      <c r="K34" t="s">
        <v>361</v>
      </c>
      <c r="L34" s="29" t="s">
        <v>362</v>
      </c>
      <c r="M34" s="29" t="s">
        <v>363</v>
      </c>
      <c r="O34" s="26">
        <v>5.04</v>
      </c>
      <c r="P34" s="27">
        <v>5.04</v>
      </c>
      <c r="Q34" s="36" t="s">
        <v>364</v>
      </c>
    </row>
    <row r="35" ht="27" spans="2:17">
      <c r="B35" s="22" t="s">
        <v>66</v>
      </c>
      <c r="C35" s="23" t="s">
        <v>199</v>
      </c>
      <c r="D35" s="24" t="s">
        <v>383</v>
      </c>
      <c r="E35" t="s">
        <v>394</v>
      </c>
      <c r="F35" s="2">
        <v>18612329901</v>
      </c>
      <c r="G35" s="26">
        <v>20</v>
      </c>
      <c r="H35" s="27">
        <v>20</v>
      </c>
      <c r="J35" s="31" t="s">
        <v>400</v>
      </c>
      <c r="K35" t="s">
        <v>361</v>
      </c>
      <c r="L35" s="29" t="s">
        <v>362</v>
      </c>
      <c r="M35" s="29" t="s">
        <v>363</v>
      </c>
      <c r="O35" s="26">
        <v>20</v>
      </c>
      <c r="P35" s="27">
        <v>20</v>
      </c>
      <c r="Q35" s="36" t="s">
        <v>364</v>
      </c>
    </row>
    <row r="36" ht="27" spans="2:17">
      <c r="B36" s="22" t="s">
        <v>66</v>
      </c>
      <c r="C36" s="23" t="s">
        <v>200</v>
      </c>
      <c r="D36" s="24" t="s">
        <v>383</v>
      </c>
      <c r="E36" t="s">
        <v>370</v>
      </c>
      <c r="F36" s="2">
        <v>18611233060</v>
      </c>
      <c r="G36" s="26">
        <v>32.834</v>
      </c>
      <c r="H36" s="27">
        <v>32.834</v>
      </c>
      <c r="J36" s="31" t="s">
        <v>401</v>
      </c>
      <c r="K36" t="s">
        <v>361</v>
      </c>
      <c r="L36" s="29" t="s">
        <v>362</v>
      </c>
      <c r="M36" s="29" t="s">
        <v>363</v>
      </c>
      <c r="O36" s="26">
        <v>32.834</v>
      </c>
      <c r="P36" s="27">
        <v>32.834</v>
      </c>
      <c r="Q36" s="36" t="s">
        <v>364</v>
      </c>
    </row>
    <row r="37" ht="27" spans="2:17">
      <c r="B37" s="22" t="s">
        <v>66</v>
      </c>
      <c r="C37" s="23" t="s">
        <v>201</v>
      </c>
      <c r="D37" s="24" t="s">
        <v>383</v>
      </c>
      <c r="E37" t="s">
        <v>394</v>
      </c>
      <c r="F37" s="2">
        <v>18612329901</v>
      </c>
      <c r="G37" s="26">
        <v>480</v>
      </c>
      <c r="H37" s="27">
        <v>480</v>
      </c>
      <c r="J37" s="31" t="s">
        <v>402</v>
      </c>
      <c r="K37" t="s">
        <v>361</v>
      </c>
      <c r="L37" s="29" t="s">
        <v>362</v>
      </c>
      <c r="M37" s="29" t="s">
        <v>363</v>
      </c>
      <c r="O37" s="26">
        <v>480</v>
      </c>
      <c r="P37" s="27">
        <v>480</v>
      </c>
      <c r="Q37" s="36" t="s">
        <v>364</v>
      </c>
    </row>
    <row r="38" ht="27" spans="2:17">
      <c r="B38" s="22" t="s">
        <v>66</v>
      </c>
      <c r="C38" s="23" t="s">
        <v>202</v>
      </c>
      <c r="D38" s="24" t="s">
        <v>383</v>
      </c>
      <c r="E38" t="s">
        <v>403</v>
      </c>
      <c r="F38" s="2">
        <v>13311355962</v>
      </c>
      <c r="G38" s="26">
        <v>11</v>
      </c>
      <c r="H38" s="27">
        <v>11</v>
      </c>
      <c r="J38" s="31" t="s">
        <v>404</v>
      </c>
      <c r="K38" t="s">
        <v>361</v>
      </c>
      <c r="L38" s="29" t="s">
        <v>362</v>
      </c>
      <c r="M38" s="29" t="s">
        <v>363</v>
      </c>
      <c r="O38" s="26">
        <v>11</v>
      </c>
      <c r="P38" s="27">
        <v>11</v>
      </c>
      <c r="Q38" s="36" t="s">
        <v>364</v>
      </c>
    </row>
    <row r="39" ht="27" spans="2:17">
      <c r="B39" s="22" t="s">
        <v>66</v>
      </c>
      <c r="C39" s="23" t="s">
        <v>203</v>
      </c>
      <c r="D39" s="24" t="s">
        <v>383</v>
      </c>
      <c r="E39" t="s">
        <v>381</v>
      </c>
      <c r="F39" s="2">
        <v>60850089</v>
      </c>
      <c r="G39" s="26">
        <v>14.502</v>
      </c>
      <c r="H39" s="27">
        <v>14.502</v>
      </c>
      <c r="J39" s="31" t="s">
        <v>405</v>
      </c>
      <c r="K39" t="s">
        <v>361</v>
      </c>
      <c r="L39" s="29" t="s">
        <v>362</v>
      </c>
      <c r="M39" s="29" t="s">
        <v>363</v>
      </c>
      <c r="O39" s="26">
        <v>14.502</v>
      </c>
      <c r="P39" s="27">
        <v>14.502</v>
      </c>
      <c r="Q39" s="36" t="s">
        <v>364</v>
      </c>
    </row>
    <row r="40" ht="40.5" spans="2:17">
      <c r="B40" s="22" t="s">
        <v>66</v>
      </c>
      <c r="C40" s="23" t="s">
        <v>204</v>
      </c>
      <c r="D40" s="24" t="s">
        <v>383</v>
      </c>
      <c r="E40" t="s">
        <v>406</v>
      </c>
      <c r="F40" s="2">
        <v>13641228518</v>
      </c>
      <c r="G40" s="26">
        <v>151.6</v>
      </c>
      <c r="H40" s="27">
        <v>151.6</v>
      </c>
      <c r="J40" s="31" t="s">
        <v>407</v>
      </c>
      <c r="K40" t="s">
        <v>361</v>
      </c>
      <c r="L40" s="29" t="s">
        <v>362</v>
      </c>
      <c r="M40" s="29" t="s">
        <v>363</v>
      </c>
      <c r="O40" s="26">
        <v>151.6</v>
      </c>
      <c r="P40" s="27">
        <v>151.6</v>
      </c>
      <c r="Q40" s="36" t="s">
        <v>364</v>
      </c>
    </row>
    <row r="41" ht="27" spans="2:17">
      <c r="B41" s="22" t="s">
        <v>66</v>
      </c>
      <c r="C41" s="23" t="s">
        <v>205</v>
      </c>
      <c r="D41" s="24" t="s">
        <v>383</v>
      </c>
      <c r="E41" t="s">
        <v>408</v>
      </c>
      <c r="F41" s="2">
        <v>60850109</v>
      </c>
      <c r="G41" s="26">
        <v>242.9887</v>
      </c>
      <c r="H41" s="27">
        <v>242.9887</v>
      </c>
      <c r="J41" s="31" t="s">
        <v>409</v>
      </c>
      <c r="K41" t="s">
        <v>361</v>
      </c>
      <c r="L41" s="29" t="s">
        <v>362</v>
      </c>
      <c r="M41" s="29" t="s">
        <v>363</v>
      </c>
      <c r="O41" s="26">
        <v>242.9887</v>
      </c>
      <c r="P41" s="27">
        <v>242.9887</v>
      </c>
      <c r="Q41" s="36" t="s">
        <v>364</v>
      </c>
    </row>
    <row r="42" ht="27" spans="2:17">
      <c r="B42" s="22" t="s">
        <v>66</v>
      </c>
      <c r="C42" s="23" t="s">
        <v>206</v>
      </c>
      <c r="D42" s="24" t="s">
        <v>383</v>
      </c>
      <c r="E42" t="s">
        <v>381</v>
      </c>
      <c r="F42" s="2">
        <v>60850089</v>
      </c>
      <c r="G42" s="26">
        <v>38.8314</v>
      </c>
      <c r="H42" s="27">
        <v>38.8314</v>
      </c>
      <c r="J42" s="31" t="s">
        <v>410</v>
      </c>
      <c r="K42" t="s">
        <v>361</v>
      </c>
      <c r="L42" s="29" t="s">
        <v>362</v>
      </c>
      <c r="M42" s="29" t="s">
        <v>363</v>
      </c>
      <c r="O42" s="26">
        <v>38.8314</v>
      </c>
      <c r="P42" s="27">
        <v>38.8314</v>
      </c>
      <c r="Q42" s="36" t="s">
        <v>364</v>
      </c>
    </row>
    <row r="43" ht="40.5" spans="2:17">
      <c r="B43" s="22" t="s">
        <v>66</v>
      </c>
      <c r="C43" s="23" t="s">
        <v>207</v>
      </c>
      <c r="D43" s="24" t="s">
        <v>383</v>
      </c>
      <c r="E43" t="s">
        <v>392</v>
      </c>
      <c r="F43" s="2">
        <v>60850040</v>
      </c>
      <c r="G43" s="26">
        <v>288.246</v>
      </c>
      <c r="H43" s="27">
        <v>288.246</v>
      </c>
      <c r="J43" s="31" t="s">
        <v>411</v>
      </c>
      <c r="K43" t="s">
        <v>361</v>
      </c>
      <c r="L43" s="29" t="s">
        <v>362</v>
      </c>
      <c r="M43" s="29" t="s">
        <v>363</v>
      </c>
      <c r="O43" s="26">
        <v>288.246</v>
      </c>
      <c r="P43" s="27">
        <v>288.246</v>
      </c>
      <c r="Q43" s="36" t="s">
        <v>364</v>
      </c>
    </row>
    <row r="44" ht="27" spans="2:17">
      <c r="B44" s="22" t="s">
        <v>66</v>
      </c>
      <c r="C44" s="23" t="s">
        <v>208</v>
      </c>
      <c r="D44" s="24" t="s">
        <v>383</v>
      </c>
      <c r="E44" t="s">
        <v>412</v>
      </c>
      <c r="F44" s="2">
        <v>13716477953</v>
      </c>
      <c r="G44" s="26">
        <v>591</v>
      </c>
      <c r="H44" s="27">
        <v>591</v>
      </c>
      <c r="J44" s="31" t="s">
        <v>413</v>
      </c>
      <c r="K44" t="s">
        <v>361</v>
      </c>
      <c r="L44" s="29" t="s">
        <v>362</v>
      </c>
      <c r="M44" s="29" t="s">
        <v>363</v>
      </c>
      <c r="O44" s="26">
        <v>591</v>
      </c>
      <c r="P44" s="27">
        <v>591</v>
      </c>
      <c r="Q44" s="36" t="s">
        <v>364</v>
      </c>
    </row>
    <row r="45" ht="27" spans="2:17">
      <c r="B45" s="22" t="s">
        <v>66</v>
      </c>
      <c r="C45" s="23" t="s">
        <v>209</v>
      </c>
      <c r="D45" s="24" t="s">
        <v>383</v>
      </c>
      <c r="E45" t="s">
        <v>414</v>
      </c>
      <c r="F45" s="2">
        <v>13520689919</v>
      </c>
      <c r="G45" s="26">
        <v>85</v>
      </c>
      <c r="H45" s="27">
        <v>85</v>
      </c>
      <c r="J45" s="31" t="s">
        <v>415</v>
      </c>
      <c r="K45" t="s">
        <v>361</v>
      </c>
      <c r="L45" s="29" t="s">
        <v>362</v>
      </c>
      <c r="M45" s="29" t="s">
        <v>363</v>
      </c>
      <c r="O45" s="26">
        <v>85</v>
      </c>
      <c r="P45" s="27">
        <v>85</v>
      </c>
      <c r="Q45" s="36" t="s">
        <v>364</v>
      </c>
    </row>
    <row r="46" ht="27" spans="2:17">
      <c r="B46" s="22" t="s">
        <v>66</v>
      </c>
      <c r="C46" s="23" t="s">
        <v>210</v>
      </c>
      <c r="D46" s="24" t="s">
        <v>383</v>
      </c>
      <c r="E46" t="s">
        <v>366</v>
      </c>
      <c r="F46" s="2">
        <v>13701207958</v>
      </c>
      <c r="G46" s="26">
        <v>920</v>
      </c>
      <c r="H46" s="27">
        <v>920</v>
      </c>
      <c r="J46" s="31" t="s">
        <v>416</v>
      </c>
      <c r="K46" t="s">
        <v>361</v>
      </c>
      <c r="L46" s="29" t="s">
        <v>362</v>
      </c>
      <c r="M46" s="29" t="s">
        <v>363</v>
      </c>
      <c r="O46" s="26">
        <v>920</v>
      </c>
      <c r="P46" s="27">
        <v>920</v>
      </c>
      <c r="Q46" s="36" t="s">
        <v>364</v>
      </c>
    </row>
    <row r="47" ht="27" spans="2:17">
      <c r="B47" s="22" t="s">
        <v>66</v>
      </c>
      <c r="C47" s="23" t="s">
        <v>211</v>
      </c>
      <c r="D47" s="24" t="s">
        <v>383</v>
      </c>
      <c r="E47" t="s">
        <v>366</v>
      </c>
      <c r="F47" s="2">
        <v>13701207958</v>
      </c>
      <c r="G47" s="26">
        <v>1120</v>
      </c>
      <c r="H47" s="27">
        <v>1120</v>
      </c>
      <c r="J47" s="31" t="s">
        <v>416</v>
      </c>
      <c r="K47" t="s">
        <v>361</v>
      </c>
      <c r="L47" s="29" t="s">
        <v>362</v>
      </c>
      <c r="M47" s="29" t="s">
        <v>363</v>
      </c>
      <c r="O47" s="26">
        <v>1120</v>
      </c>
      <c r="P47" s="27">
        <v>1120</v>
      </c>
      <c r="Q47" s="36" t="s">
        <v>364</v>
      </c>
    </row>
    <row r="48" ht="27" spans="2:17">
      <c r="B48" s="22" t="s">
        <v>66</v>
      </c>
      <c r="C48" s="23" t="s">
        <v>212</v>
      </c>
      <c r="D48" s="24" t="s">
        <v>383</v>
      </c>
      <c r="E48" t="s">
        <v>392</v>
      </c>
      <c r="F48" s="2">
        <v>60850040</v>
      </c>
      <c r="G48" s="26">
        <v>50</v>
      </c>
      <c r="H48" s="27">
        <v>50</v>
      </c>
      <c r="J48" s="31" t="s">
        <v>417</v>
      </c>
      <c r="K48" t="s">
        <v>361</v>
      </c>
      <c r="L48" s="29" t="s">
        <v>362</v>
      </c>
      <c r="M48" s="29" t="s">
        <v>363</v>
      </c>
      <c r="O48" s="26">
        <v>50</v>
      </c>
      <c r="P48" s="27">
        <v>50</v>
      </c>
      <c r="Q48" s="36" t="s">
        <v>364</v>
      </c>
    </row>
    <row r="49" ht="27" spans="2:17">
      <c r="B49" s="22" t="s">
        <v>66</v>
      </c>
      <c r="C49" s="23" t="s">
        <v>213</v>
      </c>
      <c r="D49" s="24" t="s">
        <v>383</v>
      </c>
      <c r="E49" t="s">
        <v>392</v>
      </c>
      <c r="F49" s="2">
        <v>60850040</v>
      </c>
      <c r="G49" s="26">
        <v>120</v>
      </c>
      <c r="H49" s="27">
        <v>120</v>
      </c>
      <c r="J49" s="31" t="s">
        <v>418</v>
      </c>
      <c r="K49" t="s">
        <v>361</v>
      </c>
      <c r="L49" s="29" t="s">
        <v>362</v>
      </c>
      <c r="M49" s="29" t="s">
        <v>363</v>
      </c>
      <c r="O49" s="26">
        <v>120</v>
      </c>
      <c r="P49" s="27">
        <v>120</v>
      </c>
      <c r="Q49" s="36" t="s">
        <v>364</v>
      </c>
    </row>
    <row r="50" ht="27" spans="2:17">
      <c r="B50" s="22" t="s">
        <v>66</v>
      </c>
      <c r="C50" s="23" t="s">
        <v>214</v>
      </c>
      <c r="D50" s="24" t="s">
        <v>383</v>
      </c>
      <c r="E50" t="s">
        <v>419</v>
      </c>
      <c r="F50" s="2">
        <v>13581706728</v>
      </c>
      <c r="G50" s="26">
        <v>1400</v>
      </c>
      <c r="H50" s="27">
        <v>1400</v>
      </c>
      <c r="J50" s="31" t="s">
        <v>420</v>
      </c>
      <c r="K50" t="s">
        <v>361</v>
      </c>
      <c r="L50" s="29" t="s">
        <v>362</v>
      </c>
      <c r="M50" s="29" t="s">
        <v>363</v>
      </c>
      <c r="O50" s="26">
        <v>1400</v>
      </c>
      <c r="P50" s="27">
        <v>1400</v>
      </c>
      <c r="Q50" s="36" t="s">
        <v>364</v>
      </c>
    </row>
    <row r="51" ht="27" spans="2:17">
      <c r="B51" s="22" t="s">
        <v>66</v>
      </c>
      <c r="C51" s="23" t="s">
        <v>215</v>
      </c>
      <c r="D51" s="24" t="s">
        <v>383</v>
      </c>
      <c r="E51" t="s">
        <v>366</v>
      </c>
      <c r="F51" s="2">
        <v>13701207958</v>
      </c>
      <c r="G51" s="26">
        <v>0.2</v>
      </c>
      <c r="H51" s="27">
        <v>0.2</v>
      </c>
      <c r="J51" s="31" t="s">
        <v>421</v>
      </c>
      <c r="K51" t="s">
        <v>361</v>
      </c>
      <c r="L51" s="29" t="s">
        <v>362</v>
      </c>
      <c r="M51" s="29" t="s">
        <v>363</v>
      </c>
      <c r="O51" s="26">
        <v>0.2</v>
      </c>
      <c r="P51" s="27">
        <v>0.2</v>
      </c>
      <c r="Q51" s="36" t="s">
        <v>364</v>
      </c>
    </row>
    <row r="52" ht="27" spans="2:17">
      <c r="B52" s="22" t="s">
        <v>66</v>
      </c>
      <c r="C52" s="23" t="s">
        <v>216</v>
      </c>
      <c r="D52" s="24" t="s">
        <v>383</v>
      </c>
      <c r="E52" t="s">
        <v>408</v>
      </c>
      <c r="F52" s="2">
        <v>60850109</v>
      </c>
      <c r="G52" s="26">
        <v>242.875332</v>
      </c>
      <c r="H52" s="27">
        <v>242.875332</v>
      </c>
      <c r="J52" s="31" t="s">
        <v>422</v>
      </c>
      <c r="K52" t="s">
        <v>361</v>
      </c>
      <c r="L52" s="29" t="s">
        <v>362</v>
      </c>
      <c r="M52" s="29" t="s">
        <v>363</v>
      </c>
      <c r="O52" s="26">
        <v>242.875332</v>
      </c>
      <c r="P52" s="27">
        <v>242.875332</v>
      </c>
      <c r="Q52" s="36" t="s">
        <v>364</v>
      </c>
    </row>
    <row r="53" ht="27" spans="2:17">
      <c r="B53" s="22" t="s">
        <v>66</v>
      </c>
      <c r="C53" s="23" t="s">
        <v>217</v>
      </c>
      <c r="D53" s="24" t="s">
        <v>383</v>
      </c>
      <c r="E53" t="s">
        <v>423</v>
      </c>
      <c r="F53" s="2">
        <v>60850065</v>
      </c>
      <c r="G53" s="26">
        <v>21</v>
      </c>
      <c r="H53" s="27">
        <v>21</v>
      </c>
      <c r="J53" s="31" t="s">
        <v>424</v>
      </c>
      <c r="K53" t="s">
        <v>361</v>
      </c>
      <c r="L53" s="29" t="s">
        <v>362</v>
      </c>
      <c r="M53" s="29" t="s">
        <v>363</v>
      </c>
      <c r="O53" s="26">
        <v>21</v>
      </c>
      <c r="P53" s="27">
        <v>21</v>
      </c>
      <c r="Q53" s="36" t="s">
        <v>364</v>
      </c>
    </row>
    <row r="54" ht="27" spans="2:17">
      <c r="B54" s="22" t="s">
        <v>66</v>
      </c>
      <c r="C54" s="23" t="s">
        <v>218</v>
      </c>
      <c r="D54" s="24" t="s">
        <v>383</v>
      </c>
      <c r="E54" t="s">
        <v>423</v>
      </c>
      <c r="F54" s="2">
        <v>60850065</v>
      </c>
      <c r="G54" s="26">
        <v>69.92</v>
      </c>
      <c r="H54" s="27">
        <v>69.92</v>
      </c>
      <c r="J54" s="31" t="s">
        <v>425</v>
      </c>
      <c r="K54" t="s">
        <v>361</v>
      </c>
      <c r="L54" s="29" t="s">
        <v>362</v>
      </c>
      <c r="M54" s="29" t="s">
        <v>363</v>
      </c>
      <c r="O54" s="26">
        <v>69.92</v>
      </c>
      <c r="P54" s="27">
        <v>69.92</v>
      </c>
      <c r="Q54" s="36" t="s">
        <v>364</v>
      </c>
    </row>
    <row r="55" ht="27" spans="2:17">
      <c r="B55" s="22" t="s">
        <v>66</v>
      </c>
      <c r="C55" s="23" t="s">
        <v>219</v>
      </c>
      <c r="D55" s="24" t="s">
        <v>383</v>
      </c>
      <c r="E55" t="s">
        <v>423</v>
      </c>
      <c r="F55" s="2">
        <v>60850065</v>
      </c>
      <c r="G55" s="26">
        <v>108.9831</v>
      </c>
      <c r="H55" s="27">
        <v>108.9831</v>
      </c>
      <c r="J55" s="31" t="s">
        <v>426</v>
      </c>
      <c r="K55" t="s">
        <v>361</v>
      </c>
      <c r="L55" s="29" t="s">
        <v>362</v>
      </c>
      <c r="M55" s="29" t="s">
        <v>363</v>
      </c>
      <c r="O55" s="26">
        <v>108.9831</v>
      </c>
      <c r="P55" s="27">
        <v>108.9831</v>
      </c>
      <c r="Q55" s="36" t="s">
        <v>364</v>
      </c>
    </row>
    <row r="56" ht="27" spans="2:17">
      <c r="B56" s="22" t="s">
        <v>66</v>
      </c>
      <c r="C56" s="23" t="s">
        <v>220</v>
      </c>
      <c r="D56" s="24" t="s">
        <v>383</v>
      </c>
      <c r="E56" t="s">
        <v>423</v>
      </c>
      <c r="F56" s="2">
        <v>60850065</v>
      </c>
      <c r="G56" s="26">
        <v>119.284</v>
      </c>
      <c r="H56" s="27">
        <v>119.284</v>
      </c>
      <c r="J56" s="31" t="s">
        <v>427</v>
      </c>
      <c r="K56" t="s">
        <v>361</v>
      </c>
      <c r="L56" s="29" t="s">
        <v>362</v>
      </c>
      <c r="M56" s="29" t="s">
        <v>363</v>
      </c>
      <c r="O56" s="26">
        <v>119.284</v>
      </c>
      <c r="P56" s="27">
        <v>119.284</v>
      </c>
      <c r="Q56" s="36" t="s">
        <v>364</v>
      </c>
    </row>
    <row r="57" ht="27" spans="2:17">
      <c r="B57" s="22" t="s">
        <v>66</v>
      </c>
      <c r="C57" s="23" t="s">
        <v>221</v>
      </c>
      <c r="D57" s="24" t="s">
        <v>383</v>
      </c>
      <c r="E57" t="s">
        <v>428</v>
      </c>
      <c r="F57" s="2">
        <v>60850018</v>
      </c>
      <c r="G57" s="26">
        <v>15</v>
      </c>
      <c r="H57" s="27">
        <v>15</v>
      </c>
      <c r="J57" s="31" t="s">
        <v>429</v>
      </c>
      <c r="K57" t="s">
        <v>361</v>
      </c>
      <c r="L57" s="29" t="s">
        <v>362</v>
      </c>
      <c r="M57" s="29" t="s">
        <v>363</v>
      </c>
      <c r="O57" s="26">
        <v>15</v>
      </c>
      <c r="P57" s="27">
        <v>15</v>
      </c>
      <c r="Q57" s="36" t="s">
        <v>364</v>
      </c>
    </row>
    <row r="58" ht="27" spans="2:17">
      <c r="B58" s="22" t="s">
        <v>66</v>
      </c>
      <c r="C58" s="23" t="s">
        <v>222</v>
      </c>
      <c r="D58" s="24" t="s">
        <v>383</v>
      </c>
      <c r="E58" t="s">
        <v>373</v>
      </c>
      <c r="F58" s="2">
        <v>13511000327</v>
      </c>
      <c r="G58" s="26">
        <v>279</v>
      </c>
      <c r="H58" s="27">
        <v>279</v>
      </c>
      <c r="J58" s="31" t="s">
        <v>430</v>
      </c>
      <c r="K58" t="s">
        <v>361</v>
      </c>
      <c r="L58" s="29" t="s">
        <v>362</v>
      </c>
      <c r="M58" s="29" t="s">
        <v>363</v>
      </c>
      <c r="O58" s="26">
        <v>279</v>
      </c>
      <c r="P58" s="27">
        <v>279</v>
      </c>
      <c r="Q58" s="36" t="s">
        <v>364</v>
      </c>
    </row>
    <row r="59" ht="27" spans="2:17">
      <c r="B59" s="22" t="s">
        <v>66</v>
      </c>
      <c r="C59" s="23" t="s">
        <v>223</v>
      </c>
      <c r="D59" s="24" t="s">
        <v>383</v>
      </c>
      <c r="E59" t="s">
        <v>428</v>
      </c>
      <c r="F59" s="2">
        <v>60850018</v>
      </c>
      <c r="G59" s="26">
        <v>146.6285</v>
      </c>
      <c r="H59" s="27">
        <v>146.6285</v>
      </c>
      <c r="J59" s="31" t="s">
        <v>431</v>
      </c>
      <c r="K59" t="s">
        <v>361</v>
      </c>
      <c r="L59" s="29" t="s">
        <v>362</v>
      </c>
      <c r="M59" s="29" t="s">
        <v>363</v>
      </c>
      <c r="O59" s="26">
        <v>146.6285</v>
      </c>
      <c r="P59" s="27">
        <v>146.6285</v>
      </c>
      <c r="Q59" s="36" t="s">
        <v>364</v>
      </c>
    </row>
    <row r="60" ht="27" spans="2:17">
      <c r="B60" s="22" t="s">
        <v>66</v>
      </c>
      <c r="C60" s="23" t="s">
        <v>224</v>
      </c>
      <c r="D60" s="24" t="s">
        <v>383</v>
      </c>
      <c r="E60" t="s">
        <v>423</v>
      </c>
      <c r="F60" s="2">
        <v>60850105</v>
      </c>
      <c r="G60" s="26">
        <v>20</v>
      </c>
      <c r="H60" s="27">
        <v>20</v>
      </c>
      <c r="J60" s="31" t="s">
        <v>432</v>
      </c>
      <c r="K60" t="s">
        <v>361</v>
      </c>
      <c r="L60" s="29" t="s">
        <v>362</v>
      </c>
      <c r="M60" s="29" t="s">
        <v>363</v>
      </c>
      <c r="O60" s="26">
        <v>20</v>
      </c>
      <c r="P60" s="27">
        <v>20</v>
      </c>
      <c r="Q60" s="36" t="s">
        <v>364</v>
      </c>
    </row>
    <row r="61" ht="27" spans="2:17">
      <c r="B61" s="22" t="s">
        <v>66</v>
      </c>
      <c r="C61" s="23" t="s">
        <v>225</v>
      </c>
      <c r="D61" s="24" t="s">
        <v>383</v>
      </c>
      <c r="E61" t="s">
        <v>408</v>
      </c>
      <c r="F61" s="2">
        <v>60850109</v>
      </c>
      <c r="G61" s="26">
        <v>18.6</v>
      </c>
      <c r="H61" s="27">
        <v>18.6</v>
      </c>
      <c r="J61" s="31" t="s">
        <v>433</v>
      </c>
      <c r="K61" t="s">
        <v>361</v>
      </c>
      <c r="L61" s="29" t="s">
        <v>362</v>
      </c>
      <c r="M61" s="29" t="s">
        <v>363</v>
      </c>
      <c r="O61" s="26">
        <v>18.6</v>
      </c>
      <c r="P61" s="27">
        <v>18.6</v>
      </c>
      <c r="Q61" s="36" t="s">
        <v>364</v>
      </c>
    </row>
    <row r="62" ht="27" spans="2:17">
      <c r="B62" s="22" t="s">
        <v>66</v>
      </c>
      <c r="C62" s="28" t="s">
        <v>226</v>
      </c>
      <c r="D62" s="24" t="s">
        <v>383</v>
      </c>
      <c r="E62" t="s">
        <v>408</v>
      </c>
      <c r="F62" s="2">
        <v>60850109</v>
      </c>
      <c r="G62" s="26">
        <v>159.1362</v>
      </c>
      <c r="H62" s="27">
        <v>159.1362</v>
      </c>
      <c r="J62" s="31" t="s">
        <v>433</v>
      </c>
      <c r="K62" t="s">
        <v>361</v>
      </c>
      <c r="L62" s="29" t="s">
        <v>362</v>
      </c>
      <c r="M62" s="29" t="s">
        <v>363</v>
      </c>
      <c r="O62" s="26">
        <v>159.1362</v>
      </c>
      <c r="P62" s="27">
        <v>159.1362</v>
      </c>
      <c r="Q62" s="36" t="s">
        <v>364</v>
      </c>
    </row>
    <row r="63" ht="27" spans="2:17">
      <c r="B63" s="22" t="s">
        <v>66</v>
      </c>
      <c r="C63" s="28" t="s">
        <v>227</v>
      </c>
      <c r="D63" s="24" t="s">
        <v>383</v>
      </c>
      <c r="E63" t="s">
        <v>408</v>
      </c>
      <c r="F63" s="2">
        <v>60850109</v>
      </c>
      <c r="G63" s="26">
        <v>117.3</v>
      </c>
      <c r="H63" s="27">
        <v>117.3</v>
      </c>
      <c r="J63" s="31" t="s">
        <v>433</v>
      </c>
      <c r="K63" t="s">
        <v>361</v>
      </c>
      <c r="L63" s="29" t="s">
        <v>362</v>
      </c>
      <c r="M63" s="29" t="s">
        <v>363</v>
      </c>
      <c r="O63" s="26">
        <v>117.3</v>
      </c>
      <c r="P63" s="27">
        <v>117.3</v>
      </c>
      <c r="Q63" s="36" t="s">
        <v>364</v>
      </c>
    </row>
    <row r="64" ht="27" spans="2:17">
      <c r="B64" s="22" t="s">
        <v>66</v>
      </c>
      <c r="C64" s="23" t="s">
        <v>228</v>
      </c>
      <c r="D64" s="24" t="s">
        <v>383</v>
      </c>
      <c r="E64" t="s">
        <v>408</v>
      </c>
      <c r="F64" s="2">
        <v>60850109</v>
      </c>
      <c r="G64" s="26">
        <v>21.4</v>
      </c>
      <c r="H64" s="27">
        <v>21.4</v>
      </c>
      <c r="J64" s="31" t="s">
        <v>434</v>
      </c>
      <c r="K64" t="s">
        <v>361</v>
      </c>
      <c r="L64" s="29" t="s">
        <v>362</v>
      </c>
      <c r="M64" s="29" t="s">
        <v>363</v>
      </c>
      <c r="O64" s="26">
        <v>21.4</v>
      </c>
      <c r="P64" s="27">
        <v>21.4</v>
      </c>
      <c r="Q64" s="36" t="s">
        <v>364</v>
      </c>
    </row>
    <row r="65" ht="94.5" spans="2:17">
      <c r="B65" s="22" t="s">
        <v>66</v>
      </c>
      <c r="C65" s="23" t="s">
        <v>229</v>
      </c>
      <c r="D65" s="24" t="s">
        <v>383</v>
      </c>
      <c r="E65" t="s">
        <v>435</v>
      </c>
      <c r="F65" s="2">
        <v>60850091</v>
      </c>
      <c r="G65" s="26">
        <v>70.7</v>
      </c>
      <c r="H65" s="27">
        <v>70.7</v>
      </c>
      <c r="J65" s="31" t="s">
        <v>436</v>
      </c>
      <c r="K65" t="s">
        <v>361</v>
      </c>
      <c r="L65" s="29" t="s">
        <v>362</v>
      </c>
      <c r="M65" s="29" t="s">
        <v>363</v>
      </c>
      <c r="O65" s="26">
        <v>70.7</v>
      </c>
      <c r="P65" s="27">
        <v>70.7</v>
      </c>
      <c r="Q65" s="36" t="s">
        <v>364</v>
      </c>
    </row>
    <row r="66" ht="54" spans="2:17">
      <c r="B66" s="22" t="s">
        <v>66</v>
      </c>
      <c r="C66" s="23" t="s">
        <v>230</v>
      </c>
      <c r="D66" s="24" t="s">
        <v>383</v>
      </c>
      <c r="E66" t="s">
        <v>435</v>
      </c>
      <c r="F66" s="2">
        <v>60850091</v>
      </c>
      <c r="G66" s="26">
        <v>16.83</v>
      </c>
      <c r="H66" s="27">
        <v>16.83</v>
      </c>
      <c r="J66" s="31" t="s">
        <v>437</v>
      </c>
      <c r="K66" t="s">
        <v>361</v>
      </c>
      <c r="L66" s="29" t="s">
        <v>362</v>
      </c>
      <c r="M66" s="29" t="s">
        <v>363</v>
      </c>
      <c r="O66" s="26">
        <v>16.83</v>
      </c>
      <c r="P66" s="27">
        <v>16.83</v>
      </c>
      <c r="Q66" s="36" t="s">
        <v>364</v>
      </c>
    </row>
    <row r="67" ht="40.5" spans="2:17">
      <c r="B67" s="22" t="s">
        <v>66</v>
      </c>
      <c r="C67" s="23" t="s">
        <v>231</v>
      </c>
      <c r="D67" s="24" t="s">
        <v>383</v>
      </c>
      <c r="E67" t="s">
        <v>435</v>
      </c>
      <c r="F67" s="2">
        <v>60850091</v>
      </c>
      <c r="G67" s="26">
        <v>20</v>
      </c>
      <c r="H67" s="27">
        <v>20</v>
      </c>
      <c r="J67" s="31" t="s">
        <v>438</v>
      </c>
      <c r="K67" t="s">
        <v>361</v>
      </c>
      <c r="L67" s="29" t="s">
        <v>362</v>
      </c>
      <c r="M67" s="29" t="s">
        <v>363</v>
      </c>
      <c r="O67" s="26">
        <v>20</v>
      </c>
      <c r="P67" s="27">
        <v>20</v>
      </c>
      <c r="Q67" s="36" t="s">
        <v>364</v>
      </c>
    </row>
    <row r="68" ht="40.5" spans="2:17">
      <c r="B68" s="22" t="s">
        <v>66</v>
      </c>
      <c r="C68" s="23" t="s">
        <v>232</v>
      </c>
      <c r="D68" s="24" t="s">
        <v>383</v>
      </c>
      <c r="E68" t="s">
        <v>370</v>
      </c>
      <c r="F68" s="2">
        <v>18611233060</v>
      </c>
      <c r="G68" s="26">
        <v>7.56</v>
      </c>
      <c r="H68" s="27">
        <v>7.56</v>
      </c>
      <c r="J68" s="31" t="s">
        <v>399</v>
      </c>
      <c r="K68" t="s">
        <v>361</v>
      </c>
      <c r="L68" s="29" t="s">
        <v>362</v>
      </c>
      <c r="M68" s="29" t="s">
        <v>363</v>
      </c>
      <c r="O68" s="26">
        <v>7.56</v>
      </c>
      <c r="P68" s="27">
        <v>7.56</v>
      </c>
      <c r="Q68" s="36" t="s">
        <v>364</v>
      </c>
    </row>
    <row r="69" ht="27" spans="2:17">
      <c r="B69" s="22" t="s">
        <v>66</v>
      </c>
      <c r="C69" s="23" t="s">
        <v>233</v>
      </c>
      <c r="D69" s="24" t="s">
        <v>383</v>
      </c>
      <c r="E69" t="s">
        <v>439</v>
      </c>
      <c r="F69" s="2">
        <v>61807981</v>
      </c>
      <c r="G69" s="26">
        <v>141.0662</v>
      </c>
      <c r="H69" s="27">
        <v>141.0662</v>
      </c>
      <c r="J69" s="31" t="s">
        <v>440</v>
      </c>
      <c r="K69" t="s">
        <v>361</v>
      </c>
      <c r="L69" s="29" t="s">
        <v>362</v>
      </c>
      <c r="M69" s="29" t="s">
        <v>363</v>
      </c>
      <c r="O69" s="26">
        <v>141.0662</v>
      </c>
      <c r="P69" s="27">
        <v>141.0662</v>
      </c>
      <c r="Q69" s="36" t="s">
        <v>364</v>
      </c>
    </row>
  </sheetData>
  <mergeCells count="19">
    <mergeCell ref="B2:R2"/>
    <mergeCell ref="B3:C3"/>
    <mergeCell ref="Q3:R3"/>
    <mergeCell ref="H4:I4"/>
    <mergeCell ref="B4:B5"/>
    <mergeCell ref="C4:C5"/>
    <mergeCell ref="D4:D5"/>
    <mergeCell ref="E4:E5"/>
    <mergeCell ref="F4:F5"/>
    <mergeCell ref="G4:G5"/>
    <mergeCell ref="J4:J5"/>
    <mergeCell ref="K4:K5"/>
    <mergeCell ref="L4:L5"/>
    <mergeCell ref="M4:M5"/>
    <mergeCell ref="N4:N5"/>
    <mergeCell ref="O4:O5"/>
    <mergeCell ref="P4:P5"/>
    <mergeCell ref="Q4:Q5"/>
    <mergeCell ref="R4:R5"/>
  </mergeCells>
  <pageMargins left="0.751388888888889" right="0.751388888888889" top="0.271527777777778" bottom="0.271527777777778" header="0" footer="0"/>
  <pageSetup paperSize="9" scale="4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
  <sheetViews>
    <sheetView workbookViewId="0">
      <pane ySplit="5" topLeftCell="A6" activePane="bottomLeft" state="frozen"/>
      <selection/>
      <selection pane="bottomLeft" activeCell="H23" sqref="H23"/>
    </sheetView>
  </sheetViews>
  <sheetFormatPr defaultColWidth="10" defaultRowHeight="13.5" outlineLevelRow="7"/>
  <cols>
    <col min="1" max="1" width="1.5" customWidth="1"/>
    <col min="2" max="2" width="13.5" customWidth="1"/>
    <col min="3" max="3" width="29.75" customWidth="1"/>
    <col min="4" max="5" width="10.375" customWidth="1"/>
    <col min="6" max="6" width="14.5" customWidth="1"/>
    <col min="7" max="7" width="11.875" customWidth="1"/>
    <col min="8" max="9" width="12.375" customWidth="1"/>
    <col min="10" max="10" width="6.375" customWidth="1"/>
    <col min="11" max="11" width="12.375" customWidth="1"/>
    <col min="12" max="12" width="10.375" customWidth="1"/>
    <col min="13" max="13" width="12.375" customWidth="1"/>
    <col min="14" max="14" width="6.25" customWidth="1"/>
    <col min="15" max="15" width="5.375" customWidth="1"/>
    <col min="16" max="19" width="11.375" customWidth="1"/>
    <col min="20" max="20" width="8.625" customWidth="1"/>
    <col min="21" max="21" width="1.5" customWidth="1"/>
    <col min="22" max="34" width="9.75" customWidth="1"/>
  </cols>
  <sheetData>
    <row r="1" ht="16.35" customHeight="1" spans="1:21">
      <c r="A1" s="59"/>
      <c r="B1" s="60" t="s">
        <v>49</v>
      </c>
      <c r="C1" s="60"/>
      <c r="D1" s="59"/>
      <c r="E1" s="59"/>
      <c r="F1" s="59"/>
      <c r="G1" s="59"/>
      <c r="H1" s="59"/>
      <c r="I1" s="59"/>
      <c r="J1" s="3"/>
      <c r="K1" s="3"/>
      <c r="L1" s="3"/>
      <c r="M1" s="3"/>
      <c r="N1" s="3"/>
      <c r="O1" s="59"/>
      <c r="P1" s="59"/>
      <c r="U1" s="54"/>
    </row>
    <row r="2" ht="22.9" customHeight="1" spans="1:21">
      <c r="A2" s="59"/>
      <c r="B2" s="37" t="s">
        <v>50</v>
      </c>
      <c r="C2" s="37"/>
      <c r="D2" s="37"/>
      <c r="E2" s="37"/>
      <c r="F2" s="37"/>
      <c r="G2" s="37"/>
      <c r="H2" s="37"/>
      <c r="I2" s="37"/>
      <c r="J2" s="37"/>
      <c r="K2" s="37"/>
      <c r="L2" s="37"/>
      <c r="M2" s="37"/>
      <c r="N2" s="37"/>
      <c r="O2" s="37"/>
      <c r="P2" s="37"/>
      <c r="Q2" s="37"/>
      <c r="R2" s="37"/>
      <c r="S2" s="37"/>
      <c r="T2" s="37"/>
      <c r="U2" s="54"/>
    </row>
    <row r="3" ht="19.5" customHeight="1" spans="1:21">
      <c r="A3" s="62"/>
      <c r="B3" s="63"/>
      <c r="C3" s="63"/>
      <c r="D3" s="51"/>
      <c r="E3" s="51"/>
      <c r="F3" s="51"/>
      <c r="G3" s="51"/>
      <c r="H3" s="51"/>
      <c r="I3" s="51"/>
      <c r="J3" s="8"/>
      <c r="K3" s="8"/>
      <c r="L3" s="8"/>
      <c r="M3" s="8"/>
      <c r="N3" s="8"/>
      <c r="O3" s="51"/>
      <c r="P3" s="64" t="s">
        <v>2</v>
      </c>
      <c r="U3" s="105"/>
    </row>
    <row r="4" ht="24.4" customHeight="1" spans="1:21">
      <c r="A4" s="14"/>
      <c r="B4" s="12" t="s">
        <v>51</v>
      </c>
      <c r="C4" s="65" t="s">
        <v>52</v>
      </c>
      <c r="D4" s="65" t="s">
        <v>53</v>
      </c>
      <c r="E4" s="65" t="s">
        <v>54</v>
      </c>
      <c r="F4" s="65"/>
      <c r="G4" s="65"/>
      <c r="H4" s="65"/>
      <c r="I4" s="65"/>
      <c r="J4" s="65"/>
      <c r="K4" s="65"/>
      <c r="L4" s="65"/>
      <c r="M4" s="65"/>
      <c r="N4" s="65"/>
      <c r="O4" s="65" t="s">
        <v>45</v>
      </c>
      <c r="P4" s="65"/>
      <c r="Q4" s="65"/>
      <c r="R4" s="65"/>
      <c r="S4" s="65"/>
      <c r="T4" s="65"/>
      <c r="U4" s="50"/>
    </row>
    <row r="5" ht="39.2" customHeight="1" spans="1:21">
      <c r="A5" s="54"/>
      <c r="B5" s="12"/>
      <c r="C5" s="65"/>
      <c r="D5" s="65"/>
      <c r="E5" s="65" t="s">
        <v>55</v>
      </c>
      <c r="F5" s="12" t="s">
        <v>56</v>
      </c>
      <c r="G5" s="12" t="s">
        <v>57</v>
      </c>
      <c r="H5" s="12" t="s">
        <v>58</v>
      </c>
      <c r="I5" s="12" t="s">
        <v>59</v>
      </c>
      <c r="J5" s="12" t="s">
        <v>60</v>
      </c>
      <c r="K5" s="12" t="s">
        <v>61</v>
      </c>
      <c r="L5" s="12" t="s">
        <v>62</v>
      </c>
      <c r="M5" s="12" t="s">
        <v>63</v>
      </c>
      <c r="N5" s="12" t="s">
        <v>64</v>
      </c>
      <c r="O5" s="65" t="s">
        <v>55</v>
      </c>
      <c r="P5" s="12" t="s">
        <v>56</v>
      </c>
      <c r="Q5" s="12" t="s">
        <v>57</v>
      </c>
      <c r="R5" s="12" t="s">
        <v>58</v>
      </c>
      <c r="S5" s="12" t="s">
        <v>59</v>
      </c>
      <c r="T5" s="12" t="s">
        <v>65</v>
      </c>
      <c r="U5" s="50"/>
    </row>
    <row r="6" ht="39.2" customHeight="1" spans="1:21">
      <c r="A6" s="54"/>
      <c r="B6" s="12">
        <v>102001</v>
      </c>
      <c r="C6" s="65" t="s">
        <v>66</v>
      </c>
      <c r="D6" s="26">
        <v>18515.65</v>
      </c>
      <c r="E6" s="26">
        <v>18515.65</v>
      </c>
      <c r="F6" s="26">
        <v>18515.65</v>
      </c>
      <c r="G6" s="12"/>
      <c r="H6" s="12"/>
      <c r="I6" s="12"/>
      <c r="J6" s="12"/>
      <c r="K6" s="12"/>
      <c r="L6" s="12"/>
      <c r="M6" s="12"/>
      <c r="N6" s="12"/>
      <c r="O6" s="65"/>
      <c r="P6" s="12"/>
      <c r="Q6" s="12"/>
      <c r="R6" s="12"/>
      <c r="S6" s="12"/>
      <c r="T6" s="12"/>
      <c r="U6" s="50"/>
    </row>
    <row r="7" ht="22.9" customHeight="1" spans="1:21">
      <c r="A7" s="66"/>
      <c r="B7" s="45" t="s">
        <v>67</v>
      </c>
      <c r="C7" s="45"/>
      <c r="D7" s="26">
        <v>18515.65</v>
      </c>
      <c r="E7" s="26">
        <v>18515.65</v>
      </c>
      <c r="F7" s="26">
        <v>18515.65</v>
      </c>
      <c r="G7" s="84"/>
      <c r="H7" s="84"/>
      <c r="I7" s="84"/>
      <c r="J7" s="84"/>
      <c r="K7" s="84"/>
      <c r="L7" s="84"/>
      <c r="M7" s="84"/>
      <c r="N7" s="84"/>
      <c r="O7" s="84"/>
      <c r="P7" s="84"/>
      <c r="Q7" s="84"/>
      <c r="R7" s="84"/>
      <c r="S7" s="84"/>
      <c r="T7" s="84"/>
      <c r="U7" s="85"/>
    </row>
    <row r="8" ht="9.75" customHeight="1" spans="1:21">
      <c r="A8" s="69"/>
      <c r="B8" s="69"/>
      <c r="C8" s="69"/>
      <c r="D8" s="69"/>
      <c r="E8" s="69"/>
      <c r="F8" s="69"/>
      <c r="G8" s="69"/>
      <c r="H8" s="69"/>
      <c r="I8" s="69"/>
      <c r="J8" s="69"/>
      <c r="K8" s="69"/>
      <c r="L8" s="69"/>
      <c r="M8" s="69"/>
      <c r="N8" s="69"/>
      <c r="O8" s="69"/>
      <c r="P8" s="69"/>
      <c r="Q8" s="69"/>
      <c r="R8" s="69"/>
      <c r="S8" s="69"/>
      <c r="T8" s="69"/>
      <c r="U8" s="57"/>
    </row>
  </sheetData>
  <mergeCells count="11">
    <mergeCell ref="B1:C1"/>
    <mergeCell ref="F1:I1"/>
    <mergeCell ref="B2:T2"/>
    <mergeCell ref="B3:C3"/>
    <mergeCell ref="F3:I3"/>
    <mergeCell ref="E4:N4"/>
    <mergeCell ref="O4:T4"/>
    <mergeCell ref="B7:C7"/>
    <mergeCell ref="B4:B5"/>
    <mergeCell ref="C4:C5"/>
    <mergeCell ref="D4:D5"/>
  </mergeCells>
  <pageMargins left="0.751388888888889" right="0.751388888888889" top="0.267361111111111" bottom="0.267361111111111" header="0" footer="0"/>
  <pageSetup paperSize="9" scale="5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0"/>
  <sheetViews>
    <sheetView topLeftCell="B1" workbookViewId="0">
      <pane ySplit="4" topLeftCell="A104" activePane="bottomLeft" state="frozen"/>
      <selection/>
      <selection pane="bottomLeft" activeCell="G129" sqref="G129"/>
    </sheetView>
  </sheetViews>
  <sheetFormatPr defaultColWidth="10" defaultRowHeight="13.5"/>
  <cols>
    <col min="1" max="1" width="1.5" customWidth="1"/>
    <col min="2" max="2" width="48.625" customWidth="1"/>
    <col min="3" max="3" width="27.625" customWidth="1"/>
    <col min="4" max="4" width="32.875" customWidth="1"/>
    <col min="5" max="5" width="17.875" customWidth="1"/>
    <col min="6" max="7" width="14.875" customWidth="1"/>
    <col min="8" max="8" width="18.25" customWidth="1"/>
    <col min="9" max="9" width="13.75" customWidth="1"/>
    <col min="10" max="10" width="20.375" customWidth="1"/>
    <col min="11" max="11" width="1.5" customWidth="1"/>
    <col min="12" max="15" width="9.75" customWidth="1"/>
  </cols>
  <sheetData>
    <row r="1" ht="16.35" customHeight="1" spans="1:11">
      <c r="A1" s="59"/>
      <c r="B1" s="59"/>
      <c r="C1" s="3"/>
      <c r="D1" s="3"/>
      <c r="E1" s="49"/>
      <c r="F1" s="49"/>
      <c r="G1" s="49"/>
      <c r="H1" s="49"/>
      <c r="I1" s="49"/>
      <c r="J1" s="49"/>
      <c r="K1" s="14"/>
    </row>
    <row r="2" ht="22.9" customHeight="1" spans="1:11">
      <c r="A2" s="59"/>
      <c r="B2" s="37" t="s">
        <v>68</v>
      </c>
      <c r="C2" s="37"/>
      <c r="D2" s="37"/>
      <c r="E2" s="37"/>
      <c r="F2" s="37"/>
      <c r="G2" s="37"/>
      <c r="H2" s="37"/>
      <c r="I2" s="37"/>
      <c r="J2" s="37"/>
      <c r="K2" s="14"/>
    </row>
    <row r="3" ht="19.5" customHeight="1" spans="1:11">
      <c r="A3" s="62"/>
      <c r="B3" s="63"/>
      <c r="C3" s="63"/>
      <c r="D3" s="8"/>
      <c r="E3" s="62"/>
      <c r="F3" s="92"/>
      <c r="G3" s="92"/>
      <c r="H3" s="92"/>
      <c r="I3" s="92"/>
      <c r="J3" s="64" t="s">
        <v>2</v>
      </c>
      <c r="K3" s="80"/>
    </row>
    <row r="4" ht="32.85" customHeight="1" spans="1:11">
      <c r="A4" s="57"/>
      <c r="B4" s="93" t="s">
        <v>69</v>
      </c>
      <c r="C4" s="93" t="s">
        <v>70</v>
      </c>
      <c r="D4" s="93" t="s">
        <v>71</v>
      </c>
      <c r="E4" s="93" t="s">
        <v>53</v>
      </c>
      <c r="F4" s="93" t="s">
        <v>72</v>
      </c>
      <c r="G4" s="93" t="s">
        <v>73</v>
      </c>
      <c r="H4" s="93" t="s">
        <v>74</v>
      </c>
      <c r="I4" s="93" t="s">
        <v>75</v>
      </c>
      <c r="J4" s="93" t="s">
        <v>76</v>
      </c>
      <c r="K4" s="50"/>
    </row>
    <row r="5" ht="22.9" customHeight="1" spans="1:11">
      <c r="A5" s="66"/>
      <c r="B5" s="94" t="s">
        <v>77</v>
      </c>
      <c r="C5" s="94" t="s">
        <v>78</v>
      </c>
      <c r="D5" s="95" t="s">
        <v>79</v>
      </c>
      <c r="E5" s="96">
        <f>F5+G5</f>
        <v>448.5648</v>
      </c>
      <c r="F5" s="97">
        <v>448.5648</v>
      </c>
      <c r="G5" s="98"/>
      <c r="H5" s="97"/>
      <c r="I5" s="97"/>
      <c r="J5" s="97"/>
      <c r="K5" s="68"/>
    </row>
    <row r="6" ht="9.75" customHeight="1" spans="1:11">
      <c r="A6" s="70"/>
      <c r="B6" s="94" t="s">
        <v>80</v>
      </c>
      <c r="C6" s="94" t="s">
        <v>78</v>
      </c>
      <c r="D6" s="95" t="s">
        <v>81</v>
      </c>
      <c r="E6" s="96">
        <f t="shared" ref="E6:E37" si="0">F6+G6</f>
        <v>180.6</v>
      </c>
      <c r="F6" s="97">
        <v>180.6</v>
      </c>
      <c r="G6" s="99"/>
      <c r="H6" s="100"/>
      <c r="I6" s="99"/>
      <c r="J6" s="99"/>
      <c r="K6" s="103"/>
    </row>
    <row r="7" spans="2:10">
      <c r="B7" s="94" t="s">
        <v>80</v>
      </c>
      <c r="C7" s="94" t="s">
        <v>82</v>
      </c>
      <c r="D7" s="95" t="s">
        <v>83</v>
      </c>
      <c r="E7" s="96">
        <f t="shared" si="0"/>
        <v>0.024</v>
      </c>
      <c r="F7" s="97">
        <v>0.024</v>
      </c>
      <c r="G7" s="101"/>
      <c r="H7" s="101"/>
      <c r="I7" s="101"/>
      <c r="J7" s="101"/>
    </row>
    <row r="8" spans="2:10">
      <c r="B8" s="94" t="s">
        <v>80</v>
      </c>
      <c r="C8" s="94" t="s">
        <v>78</v>
      </c>
      <c r="D8" s="95" t="s">
        <v>84</v>
      </c>
      <c r="E8" s="96">
        <f t="shared" si="0"/>
        <v>553.13448</v>
      </c>
      <c r="F8" s="97">
        <v>553.13448</v>
      </c>
      <c r="G8" s="101"/>
      <c r="H8" s="101"/>
      <c r="I8" s="101"/>
      <c r="J8" s="101"/>
    </row>
    <row r="9" spans="2:10">
      <c r="B9" s="94" t="s">
        <v>80</v>
      </c>
      <c r="C9" s="94" t="s">
        <v>78</v>
      </c>
      <c r="D9" s="95" t="s">
        <v>79</v>
      </c>
      <c r="E9" s="96">
        <f t="shared" si="0"/>
        <v>151.5156</v>
      </c>
      <c r="F9" s="97">
        <v>151.5156</v>
      </c>
      <c r="G9" s="101"/>
      <c r="H9" s="101"/>
      <c r="I9" s="101"/>
      <c r="J9" s="101"/>
    </row>
    <row r="10" spans="2:10">
      <c r="B10" s="94" t="s">
        <v>77</v>
      </c>
      <c r="C10" s="94" t="s">
        <v>78</v>
      </c>
      <c r="D10" s="95" t="s">
        <v>81</v>
      </c>
      <c r="E10" s="96">
        <f t="shared" si="0"/>
        <v>499.3804</v>
      </c>
      <c r="F10" s="97">
        <v>499.3804</v>
      </c>
      <c r="G10" s="101"/>
      <c r="H10" s="101"/>
      <c r="I10" s="101"/>
      <c r="J10" s="101"/>
    </row>
    <row r="11" spans="2:10">
      <c r="B11" s="94" t="s">
        <v>77</v>
      </c>
      <c r="C11" s="94" t="s">
        <v>82</v>
      </c>
      <c r="D11" s="95" t="s">
        <v>83</v>
      </c>
      <c r="E11" s="96">
        <f t="shared" si="0"/>
        <v>0.108</v>
      </c>
      <c r="F11" s="97">
        <v>0.108</v>
      </c>
      <c r="G11" s="101"/>
      <c r="H11" s="101"/>
      <c r="I11" s="101"/>
      <c r="J11" s="101"/>
    </row>
    <row r="12" spans="2:10">
      <c r="B12" s="94" t="s">
        <v>77</v>
      </c>
      <c r="C12" s="94" t="s">
        <v>78</v>
      </c>
      <c r="D12" s="95" t="s">
        <v>84</v>
      </c>
      <c r="E12" s="96">
        <f t="shared" si="0"/>
        <v>1809.01836</v>
      </c>
      <c r="F12" s="97">
        <v>1809.01836</v>
      </c>
      <c r="G12" s="101"/>
      <c r="H12" s="101"/>
      <c r="I12" s="101"/>
      <c r="J12" s="101"/>
    </row>
    <row r="13" spans="2:10">
      <c r="B13" s="94" t="s">
        <v>80</v>
      </c>
      <c r="C13" s="94" t="s">
        <v>85</v>
      </c>
      <c r="D13" s="95" t="s">
        <v>86</v>
      </c>
      <c r="E13" s="96">
        <f t="shared" si="0"/>
        <v>10.492625</v>
      </c>
      <c r="F13" s="97">
        <v>10.492625</v>
      </c>
      <c r="G13" s="101"/>
      <c r="H13" s="101"/>
      <c r="I13" s="101"/>
      <c r="J13" s="101"/>
    </row>
    <row r="14" spans="2:10">
      <c r="B14" s="94" t="s">
        <v>77</v>
      </c>
      <c r="C14" s="94" t="s">
        <v>85</v>
      </c>
      <c r="D14" s="95" t="s">
        <v>87</v>
      </c>
      <c r="E14" s="96">
        <f t="shared" si="0"/>
        <v>120.77136</v>
      </c>
      <c r="F14" s="97">
        <v>120.77136</v>
      </c>
      <c r="G14" s="101"/>
      <c r="H14" s="101"/>
      <c r="I14" s="101"/>
      <c r="J14" s="101"/>
    </row>
    <row r="15" spans="2:10">
      <c r="B15" s="94" t="s">
        <v>80</v>
      </c>
      <c r="C15" s="94" t="s">
        <v>85</v>
      </c>
      <c r="D15" s="95" t="s">
        <v>88</v>
      </c>
      <c r="E15" s="96">
        <f t="shared" si="0"/>
        <v>20.564042</v>
      </c>
      <c r="F15" s="97">
        <v>20.564042</v>
      </c>
      <c r="G15" s="101"/>
      <c r="H15" s="101"/>
      <c r="I15" s="101"/>
      <c r="J15" s="101"/>
    </row>
    <row r="16" spans="2:10">
      <c r="B16" s="94" t="s">
        <v>80</v>
      </c>
      <c r="C16" s="94" t="s">
        <v>85</v>
      </c>
      <c r="D16" s="95" t="s">
        <v>89</v>
      </c>
      <c r="E16" s="96">
        <f t="shared" si="0"/>
        <v>68.546806</v>
      </c>
      <c r="F16" s="97">
        <v>68.546806</v>
      </c>
      <c r="G16" s="101"/>
      <c r="H16" s="101"/>
      <c r="I16" s="101"/>
      <c r="J16" s="101"/>
    </row>
    <row r="17" spans="2:10">
      <c r="B17" s="94" t="s">
        <v>80</v>
      </c>
      <c r="C17" s="94" t="s">
        <v>85</v>
      </c>
      <c r="D17" s="95" t="s">
        <v>90</v>
      </c>
      <c r="E17" s="96">
        <f t="shared" si="0"/>
        <v>81.692352</v>
      </c>
      <c r="F17" s="97">
        <v>81.692352</v>
      </c>
      <c r="G17" s="101"/>
      <c r="H17" s="101"/>
      <c r="I17" s="101"/>
      <c r="J17" s="101"/>
    </row>
    <row r="18" spans="2:10">
      <c r="B18" s="94" t="s">
        <v>77</v>
      </c>
      <c r="C18" s="94" t="s">
        <v>85</v>
      </c>
      <c r="D18" s="95" t="s">
        <v>88</v>
      </c>
      <c r="E18" s="96">
        <f t="shared" si="0"/>
        <v>67.655221</v>
      </c>
      <c r="F18" s="97">
        <v>67.655221</v>
      </c>
      <c r="G18" s="101"/>
      <c r="H18" s="101"/>
      <c r="I18" s="101"/>
      <c r="J18" s="101"/>
    </row>
    <row r="19" spans="2:10">
      <c r="B19" s="94" t="s">
        <v>77</v>
      </c>
      <c r="C19" s="94" t="s">
        <v>85</v>
      </c>
      <c r="D19" s="95" t="s">
        <v>90</v>
      </c>
      <c r="E19" s="96">
        <f t="shared" si="0"/>
        <v>241.54272</v>
      </c>
      <c r="F19" s="97">
        <v>241.54272</v>
      </c>
      <c r="G19" s="101"/>
      <c r="H19" s="101"/>
      <c r="I19" s="101"/>
      <c r="J19" s="101"/>
    </row>
    <row r="20" spans="2:10">
      <c r="B20" s="94" t="s">
        <v>77</v>
      </c>
      <c r="C20" s="94" t="s">
        <v>85</v>
      </c>
      <c r="D20" s="95" t="s">
        <v>89</v>
      </c>
      <c r="E20" s="96">
        <f t="shared" si="0"/>
        <v>225.517404</v>
      </c>
      <c r="F20" s="97">
        <v>225.517404</v>
      </c>
      <c r="G20" s="101"/>
      <c r="H20" s="101"/>
      <c r="I20" s="101"/>
      <c r="J20" s="101"/>
    </row>
    <row r="21" spans="2:10">
      <c r="B21" s="94" t="s">
        <v>77</v>
      </c>
      <c r="C21" s="94" t="s">
        <v>85</v>
      </c>
      <c r="D21" s="95" t="s">
        <v>86</v>
      </c>
      <c r="E21" s="96">
        <f t="shared" si="0"/>
        <v>9.204792</v>
      </c>
      <c r="F21" s="97">
        <v>9.204792</v>
      </c>
      <c r="G21" s="101"/>
      <c r="H21" s="101"/>
      <c r="I21" s="101"/>
      <c r="J21" s="101"/>
    </row>
    <row r="22" spans="2:10">
      <c r="B22" s="94" t="s">
        <v>80</v>
      </c>
      <c r="C22" s="94" t="s">
        <v>85</v>
      </c>
      <c r="D22" s="95" t="s">
        <v>87</v>
      </c>
      <c r="E22" s="96">
        <f t="shared" si="0"/>
        <v>40.846176</v>
      </c>
      <c r="F22" s="97">
        <v>40.846176</v>
      </c>
      <c r="G22" s="101"/>
      <c r="H22" s="101"/>
      <c r="I22" s="101"/>
      <c r="J22" s="101"/>
    </row>
    <row r="23" spans="2:10">
      <c r="B23" s="94" t="s">
        <v>80</v>
      </c>
      <c r="C23" s="94" t="s">
        <v>91</v>
      </c>
      <c r="D23" s="95" t="s">
        <v>92</v>
      </c>
      <c r="E23" s="96">
        <f t="shared" si="0"/>
        <v>82.026</v>
      </c>
      <c r="F23" s="97">
        <v>82.026</v>
      </c>
      <c r="G23" s="101"/>
      <c r="H23" s="101"/>
      <c r="I23" s="101"/>
      <c r="J23" s="101"/>
    </row>
    <row r="24" spans="2:10">
      <c r="B24" s="94" t="s">
        <v>77</v>
      </c>
      <c r="C24" s="94" t="s">
        <v>91</v>
      </c>
      <c r="D24" s="95" t="s">
        <v>92</v>
      </c>
      <c r="E24" s="96">
        <f t="shared" si="0"/>
        <v>267.9552</v>
      </c>
      <c r="F24" s="97">
        <v>267.9552</v>
      </c>
      <c r="G24" s="101"/>
      <c r="H24" s="101"/>
      <c r="I24" s="101"/>
      <c r="J24" s="101"/>
    </row>
    <row r="25" spans="2:10">
      <c r="B25" s="94" t="s">
        <v>93</v>
      </c>
      <c r="C25" s="94" t="s">
        <v>94</v>
      </c>
      <c r="D25" s="95" t="s">
        <v>95</v>
      </c>
      <c r="E25" s="96">
        <f t="shared" si="0"/>
        <v>20.013</v>
      </c>
      <c r="F25" s="97">
        <v>20.013</v>
      </c>
      <c r="G25" s="101"/>
      <c r="H25" s="101"/>
      <c r="I25" s="101"/>
      <c r="J25" s="101"/>
    </row>
    <row r="26" spans="2:10">
      <c r="B26" s="94" t="s">
        <v>96</v>
      </c>
      <c r="C26" s="94" t="s">
        <v>94</v>
      </c>
      <c r="D26" s="95" t="s">
        <v>95</v>
      </c>
      <c r="E26" s="96">
        <f t="shared" si="0"/>
        <v>43.7018</v>
      </c>
      <c r="F26" s="97">
        <v>43.7018</v>
      </c>
      <c r="G26" s="101"/>
      <c r="H26" s="101"/>
      <c r="I26" s="101"/>
      <c r="J26" s="101"/>
    </row>
    <row r="27" spans="2:10">
      <c r="B27" s="94" t="s">
        <v>77</v>
      </c>
      <c r="C27" s="94" t="s">
        <v>97</v>
      </c>
      <c r="D27" s="95" t="s">
        <v>98</v>
      </c>
      <c r="E27" s="96">
        <f t="shared" si="0"/>
        <v>8.814</v>
      </c>
      <c r="F27" s="97">
        <v>8.814</v>
      </c>
      <c r="G27" s="101"/>
      <c r="H27" s="101"/>
      <c r="I27" s="101"/>
      <c r="J27" s="101"/>
    </row>
    <row r="28" spans="2:10">
      <c r="B28" s="94" t="s">
        <v>80</v>
      </c>
      <c r="C28" s="94" t="s">
        <v>99</v>
      </c>
      <c r="D28" s="95" t="s">
        <v>100</v>
      </c>
      <c r="E28" s="96">
        <f t="shared" si="0"/>
        <v>9.27948</v>
      </c>
      <c r="F28" s="97">
        <v>9.27948</v>
      </c>
      <c r="G28" s="101"/>
      <c r="H28" s="101"/>
      <c r="I28" s="101"/>
      <c r="J28" s="101"/>
    </row>
    <row r="29" spans="2:10">
      <c r="B29" s="94" t="s">
        <v>77</v>
      </c>
      <c r="C29" s="94" t="s">
        <v>101</v>
      </c>
      <c r="D29" s="95" t="s">
        <v>102</v>
      </c>
      <c r="E29" s="96">
        <f t="shared" si="0"/>
        <v>4.18</v>
      </c>
      <c r="F29" s="97">
        <v>4.18</v>
      </c>
      <c r="G29" s="101"/>
      <c r="H29" s="101"/>
      <c r="I29" s="101"/>
      <c r="J29" s="101"/>
    </row>
    <row r="30" spans="2:10">
      <c r="B30" s="94" t="s">
        <v>77</v>
      </c>
      <c r="C30" s="94" t="s">
        <v>99</v>
      </c>
      <c r="D30" s="95" t="s">
        <v>103</v>
      </c>
      <c r="E30" s="96">
        <f t="shared" si="0"/>
        <v>9.9</v>
      </c>
      <c r="F30" s="97">
        <v>9.9</v>
      </c>
      <c r="G30" s="101"/>
      <c r="H30" s="101"/>
      <c r="I30" s="101"/>
      <c r="J30" s="101"/>
    </row>
    <row r="31" spans="2:10">
      <c r="B31" s="94" t="s">
        <v>77</v>
      </c>
      <c r="C31" s="94" t="s">
        <v>104</v>
      </c>
      <c r="D31" s="95" t="s">
        <v>105</v>
      </c>
      <c r="E31" s="96">
        <f t="shared" si="0"/>
        <v>0.792</v>
      </c>
      <c r="F31" s="97">
        <v>0.792</v>
      </c>
      <c r="G31" s="101"/>
      <c r="H31" s="101"/>
      <c r="I31" s="101"/>
      <c r="J31" s="101"/>
    </row>
    <row r="32" spans="2:10">
      <c r="B32" s="94" t="s">
        <v>77</v>
      </c>
      <c r="C32" s="94" t="s">
        <v>99</v>
      </c>
      <c r="D32" s="95" t="s">
        <v>100</v>
      </c>
      <c r="E32" s="96">
        <f t="shared" si="0"/>
        <v>31.352952</v>
      </c>
      <c r="F32" s="97">
        <v>31.352952</v>
      </c>
      <c r="G32" s="101"/>
      <c r="H32" s="101"/>
      <c r="I32" s="101"/>
      <c r="J32" s="101"/>
    </row>
    <row r="33" spans="2:10">
      <c r="B33" s="94" t="s">
        <v>77</v>
      </c>
      <c r="C33" s="94" t="s">
        <v>106</v>
      </c>
      <c r="D33" s="95" t="s">
        <v>107</v>
      </c>
      <c r="E33" s="96">
        <f t="shared" si="0"/>
        <v>55.8</v>
      </c>
      <c r="F33" s="97">
        <v>55.8</v>
      </c>
      <c r="G33" s="101"/>
      <c r="H33" s="101"/>
      <c r="I33" s="101"/>
      <c r="J33" s="101"/>
    </row>
    <row r="34" spans="2:10">
      <c r="B34" s="94" t="s">
        <v>77</v>
      </c>
      <c r="C34" s="94" t="s">
        <v>99</v>
      </c>
      <c r="D34" s="95" t="s">
        <v>108</v>
      </c>
      <c r="E34" s="96">
        <f t="shared" si="0"/>
        <v>15.4</v>
      </c>
      <c r="F34" s="97">
        <v>15.4</v>
      </c>
      <c r="G34" s="101"/>
      <c r="H34" s="101"/>
      <c r="I34" s="101"/>
      <c r="J34" s="101"/>
    </row>
    <row r="35" spans="2:10">
      <c r="B35" s="94" t="s">
        <v>77</v>
      </c>
      <c r="C35" s="94" t="s">
        <v>99</v>
      </c>
      <c r="D35" s="95" t="s">
        <v>109</v>
      </c>
      <c r="E35" s="96">
        <f t="shared" si="0"/>
        <v>3.96</v>
      </c>
      <c r="F35" s="97">
        <v>3.96</v>
      </c>
      <c r="G35" s="101"/>
      <c r="H35" s="101"/>
      <c r="I35" s="101"/>
      <c r="J35" s="101"/>
    </row>
    <row r="36" spans="2:10">
      <c r="B36" s="94" t="s">
        <v>77</v>
      </c>
      <c r="C36" s="94" t="s">
        <v>99</v>
      </c>
      <c r="D36" s="95" t="s">
        <v>110</v>
      </c>
      <c r="E36" s="96">
        <f t="shared" si="0"/>
        <v>4.56</v>
      </c>
      <c r="F36" s="97">
        <v>4.56</v>
      </c>
      <c r="G36" s="101"/>
      <c r="H36" s="101"/>
      <c r="I36" s="101"/>
      <c r="J36" s="101"/>
    </row>
    <row r="37" spans="2:10">
      <c r="B37" s="94" t="s">
        <v>80</v>
      </c>
      <c r="C37" s="94" t="s">
        <v>99</v>
      </c>
      <c r="D37" s="95" t="s">
        <v>109</v>
      </c>
      <c r="E37" s="96">
        <f t="shared" si="0"/>
        <v>1.548</v>
      </c>
      <c r="F37" s="97">
        <v>1.548</v>
      </c>
      <c r="G37" s="101"/>
      <c r="H37" s="101"/>
      <c r="I37" s="101"/>
      <c r="J37" s="101"/>
    </row>
    <row r="38" spans="2:10">
      <c r="B38" s="94" t="s">
        <v>77</v>
      </c>
      <c r="C38" s="94" t="s">
        <v>99</v>
      </c>
      <c r="D38" s="95" t="s">
        <v>111</v>
      </c>
      <c r="E38" s="96">
        <f t="shared" ref="E38:E69" si="1">F38+G38</f>
        <v>16.5</v>
      </c>
      <c r="F38" s="97">
        <v>16.5</v>
      </c>
      <c r="G38" s="101"/>
      <c r="H38" s="101"/>
      <c r="I38" s="101"/>
      <c r="J38" s="101"/>
    </row>
    <row r="39" spans="2:10">
      <c r="B39" s="94" t="s">
        <v>77</v>
      </c>
      <c r="C39" s="94" t="s">
        <v>99</v>
      </c>
      <c r="D39" s="95" t="s">
        <v>112</v>
      </c>
      <c r="E39" s="96">
        <f t="shared" si="1"/>
        <v>37.224</v>
      </c>
      <c r="F39" s="97">
        <v>37.224</v>
      </c>
      <c r="G39" s="101"/>
      <c r="H39" s="101"/>
      <c r="I39" s="101"/>
      <c r="J39" s="101"/>
    </row>
    <row r="40" spans="2:10">
      <c r="B40" s="94" t="s">
        <v>77</v>
      </c>
      <c r="C40" s="94" t="s">
        <v>106</v>
      </c>
      <c r="D40" s="95" t="s">
        <v>113</v>
      </c>
      <c r="E40" s="96">
        <f t="shared" si="1"/>
        <v>4.44</v>
      </c>
      <c r="F40" s="97">
        <v>4.44</v>
      </c>
      <c r="G40" s="101"/>
      <c r="H40" s="101"/>
      <c r="I40" s="101"/>
      <c r="J40" s="101"/>
    </row>
    <row r="41" spans="2:10">
      <c r="B41" s="94" t="s">
        <v>77</v>
      </c>
      <c r="C41" s="94" t="s">
        <v>106</v>
      </c>
      <c r="D41" s="95" t="s">
        <v>114</v>
      </c>
      <c r="E41" s="96">
        <f t="shared" si="1"/>
        <v>30</v>
      </c>
      <c r="F41" s="97">
        <v>30</v>
      </c>
      <c r="G41" s="101"/>
      <c r="H41" s="101"/>
      <c r="I41" s="101"/>
      <c r="J41" s="101"/>
    </row>
    <row r="42" spans="2:10">
      <c r="B42" s="94" t="s">
        <v>77</v>
      </c>
      <c r="C42" s="94" t="s">
        <v>99</v>
      </c>
      <c r="D42" s="95" t="s">
        <v>115</v>
      </c>
      <c r="E42" s="96">
        <f t="shared" si="1"/>
        <v>70.437225</v>
      </c>
      <c r="F42" s="97">
        <v>70.437225</v>
      </c>
      <c r="G42" s="101"/>
      <c r="H42" s="101"/>
      <c r="I42" s="101"/>
      <c r="J42" s="101"/>
    </row>
    <row r="43" spans="2:10">
      <c r="B43" s="94" t="s">
        <v>77</v>
      </c>
      <c r="C43" s="94" t="s">
        <v>99</v>
      </c>
      <c r="D43" s="95" t="s">
        <v>116</v>
      </c>
      <c r="E43" s="96">
        <f t="shared" si="1"/>
        <v>102.70845</v>
      </c>
      <c r="F43" s="97">
        <v>102.70845</v>
      </c>
      <c r="G43" s="101"/>
      <c r="H43" s="101"/>
      <c r="I43" s="101"/>
      <c r="J43" s="101"/>
    </row>
    <row r="44" spans="2:10">
      <c r="B44" s="94" t="s">
        <v>77</v>
      </c>
      <c r="C44" s="94" t="s">
        <v>117</v>
      </c>
      <c r="D44" s="95" t="s">
        <v>118</v>
      </c>
      <c r="E44" s="96">
        <f t="shared" si="1"/>
        <v>26.4</v>
      </c>
      <c r="F44" s="97">
        <v>26.4</v>
      </c>
      <c r="G44" s="101"/>
      <c r="H44" s="101"/>
      <c r="I44" s="101"/>
      <c r="J44" s="101"/>
    </row>
    <row r="45" spans="2:10">
      <c r="B45" s="94" t="s">
        <v>77</v>
      </c>
      <c r="C45" s="94" t="s">
        <v>119</v>
      </c>
      <c r="D45" s="95" t="s">
        <v>120</v>
      </c>
      <c r="E45" s="96">
        <f t="shared" si="1"/>
        <v>4.914225</v>
      </c>
      <c r="F45" s="97">
        <v>4.914225</v>
      </c>
      <c r="G45" s="101"/>
      <c r="H45" s="101"/>
      <c r="I45" s="101"/>
      <c r="J45" s="101"/>
    </row>
    <row r="46" spans="2:10">
      <c r="B46" s="94" t="s">
        <v>80</v>
      </c>
      <c r="C46" s="94" t="s">
        <v>99</v>
      </c>
      <c r="D46" s="95" t="s">
        <v>103</v>
      </c>
      <c r="E46" s="96">
        <f t="shared" si="1"/>
        <v>3.87</v>
      </c>
      <c r="F46" s="97">
        <v>3.87</v>
      </c>
      <c r="G46" s="101"/>
      <c r="H46" s="101"/>
      <c r="I46" s="101"/>
      <c r="J46" s="101"/>
    </row>
    <row r="47" spans="2:10">
      <c r="B47" s="94" t="s">
        <v>80</v>
      </c>
      <c r="C47" s="94" t="s">
        <v>117</v>
      </c>
      <c r="D47" s="95" t="s">
        <v>118</v>
      </c>
      <c r="E47" s="96">
        <f t="shared" si="1"/>
        <v>13.2</v>
      </c>
      <c r="F47" s="97">
        <v>13.2</v>
      </c>
      <c r="G47" s="101"/>
      <c r="H47" s="101"/>
      <c r="I47" s="101"/>
      <c r="J47" s="101"/>
    </row>
    <row r="48" spans="2:10">
      <c r="B48" s="94" t="s">
        <v>80</v>
      </c>
      <c r="C48" s="94" t="s">
        <v>104</v>
      </c>
      <c r="D48" s="95" t="s">
        <v>105</v>
      </c>
      <c r="E48" s="96">
        <f t="shared" si="1"/>
        <v>0.3096</v>
      </c>
      <c r="F48" s="97">
        <v>0.3096</v>
      </c>
      <c r="G48" s="101"/>
      <c r="H48" s="101"/>
      <c r="I48" s="101"/>
      <c r="J48" s="101"/>
    </row>
    <row r="49" spans="2:10">
      <c r="B49" s="94" t="s">
        <v>80</v>
      </c>
      <c r="C49" s="94" t="s">
        <v>99</v>
      </c>
      <c r="D49" s="95" t="s">
        <v>111</v>
      </c>
      <c r="E49" s="96">
        <f t="shared" si="1"/>
        <v>6.45</v>
      </c>
      <c r="F49" s="97">
        <v>6.45</v>
      </c>
      <c r="G49" s="101"/>
      <c r="H49" s="101"/>
      <c r="I49" s="101"/>
      <c r="J49" s="101"/>
    </row>
    <row r="50" spans="2:10">
      <c r="B50" s="94" t="s">
        <v>80</v>
      </c>
      <c r="C50" s="94" t="s">
        <v>99</v>
      </c>
      <c r="D50" s="95" t="s">
        <v>112</v>
      </c>
      <c r="E50" s="96">
        <f t="shared" si="1"/>
        <v>14.5512</v>
      </c>
      <c r="F50" s="97">
        <v>14.5512</v>
      </c>
      <c r="G50" s="101"/>
      <c r="H50" s="101"/>
      <c r="I50" s="101"/>
      <c r="J50" s="101"/>
    </row>
    <row r="51" spans="2:10">
      <c r="B51" s="94" t="s">
        <v>80</v>
      </c>
      <c r="C51" s="94" t="s">
        <v>99</v>
      </c>
      <c r="D51" s="95" t="s">
        <v>108</v>
      </c>
      <c r="E51" s="96">
        <f t="shared" si="1"/>
        <v>6.02</v>
      </c>
      <c r="F51" s="97">
        <v>6.02</v>
      </c>
      <c r="G51" s="101"/>
      <c r="H51" s="101"/>
      <c r="I51" s="101"/>
      <c r="J51" s="101"/>
    </row>
    <row r="52" spans="2:10">
      <c r="B52" s="94" t="s">
        <v>80</v>
      </c>
      <c r="C52" s="94" t="s">
        <v>101</v>
      </c>
      <c r="D52" s="95" t="s">
        <v>102</v>
      </c>
      <c r="E52" s="96">
        <f t="shared" si="1"/>
        <v>1.634</v>
      </c>
      <c r="F52" s="97">
        <v>1.634</v>
      </c>
      <c r="G52" s="101"/>
      <c r="H52" s="101"/>
      <c r="I52" s="101"/>
      <c r="J52" s="101"/>
    </row>
    <row r="53" spans="2:10">
      <c r="B53" s="94" t="s">
        <v>96</v>
      </c>
      <c r="C53" s="94" t="s">
        <v>106</v>
      </c>
      <c r="D53" s="95" t="s">
        <v>121</v>
      </c>
      <c r="E53" s="96">
        <f t="shared" si="1"/>
        <v>2.024</v>
      </c>
      <c r="F53" s="97">
        <v>2.024</v>
      </c>
      <c r="G53" s="101"/>
      <c r="H53" s="101"/>
      <c r="I53" s="101"/>
      <c r="J53" s="101"/>
    </row>
    <row r="54" spans="2:10">
      <c r="B54" s="94" t="s">
        <v>93</v>
      </c>
      <c r="C54" s="94" t="s">
        <v>106</v>
      </c>
      <c r="D54" s="95" t="s">
        <v>121</v>
      </c>
      <c r="E54" s="96">
        <f t="shared" si="1"/>
        <v>2.274</v>
      </c>
      <c r="F54" s="97">
        <v>2.274</v>
      </c>
      <c r="G54" s="101"/>
      <c r="H54" s="101"/>
      <c r="I54" s="101"/>
      <c r="J54" s="101"/>
    </row>
    <row r="55" s="1" customFormat="1" spans="2:10">
      <c r="B55" s="94" t="s">
        <v>122</v>
      </c>
      <c r="C55" s="94" t="s">
        <v>106</v>
      </c>
      <c r="D55" s="95" t="s">
        <v>123</v>
      </c>
      <c r="E55" s="96">
        <f t="shared" si="1"/>
        <v>125.6123</v>
      </c>
      <c r="F55" s="102"/>
      <c r="G55" s="97">
        <v>125.6123</v>
      </c>
      <c r="H55" s="102"/>
      <c r="I55" s="102"/>
      <c r="J55" s="102"/>
    </row>
    <row r="56" spans="2:10">
      <c r="B56" s="94" t="s">
        <v>122</v>
      </c>
      <c r="C56" s="94" t="s">
        <v>106</v>
      </c>
      <c r="D56" s="95" t="s">
        <v>123</v>
      </c>
      <c r="E56" s="96">
        <f t="shared" si="1"/>
        <v>172.84</v>
      </c>
      <c r="F56" s="101"/>
      <c r="G56" s="97">
        <v>172.84</v>
      </c>
      <c r="H56" s="101"/>
      <c r="I56" s="101"/>
      <c r="J56" s="101"/>
    </row>
    <row r="57" spans="2:10">
      <c r="B57" s="94" t="s">
        <v>122</v>
      </c>
      <c r="C57" s="94" t="s">
        <v>124</v>
      </c>
      <c r="D57" s="95" t="s">
        <v>125</v>
      </c>
      <c r="E57" s="96">
        <f t="shared" si="1"/>
        <v>312.6928</v>
      </c>
      <c r="F57" s="101"/>
      <c r="G57" s="97">
        <v>312.6928</v>
      </c>
      <c r="H57" s="101"/>
      <c r="I57" s="101"/>
      <c r="J57" s="101"/>
    </row>
    <row r="58" spans="2:10">
      <c r="B58" s="94" t="s">
        <v>126</v>
      </c>
      <c r="C58" s="94" t="s">
        <v>97</v>
      </c>
      <c r="D58" s="95" t="s">
        <v>98</v>
      </c>
      <c r="E58" s="96">
        <f t="shared" si="1"/>
        <v>48</v>
      </c>
      <c r="F58" s="101"/>
      <c r="G58" s="97">
        <v>48</v>
      </c>
      <c r="H58" s="101"/>
      <c r="I58" s="101"/>
      <c r="J58" s="101"/>
    </row>
    <row r="59" spans="2:10">
      <c r="B59" s="94" t="s">
        <v>127</v>
      </c>
      <c r="C59" s="94" t="s">
        <v>97</v>
      </c>
      <c r="D59" s="95" t="s">
        <v>98</v>
      </c>
      <c r="E59" s="96">
        <f t="shared" si="1"/>
        <v>38</v>
      </c>
      <c r="F59" s="101"/>
      <c r="G59" s="97">
        <v>38</v>
      </c>
      <c r="H59" s="101"/>
      <c r="I59" s="101"/>
      <c r="J59" s="101"/>
    </row>
    <row r="60" spans="2:10">
      <c r="B60" s="94" t="s">
        <v>127</v>
      </c>
      <c r="C60" s="94" t="s">
        <v>124</v>
      </c>
      <c r="D60" s="95" t="s">
        <v>125</v>
      </c>
      <c r="E60" s="96">
        <f t="shared" si="1"/>
        <v>22.32</v>
      </c>
      <c r="F60" s="101"/>
      <c r="G60" s="97">
        <v>22.32</v>
      </c>
      <c r="H60" s="101"/>
      <c r="I60" s="101"/>
      <c r="J60" s="101"/>
    </row>
    <row r="61" spans="2:10">
      <c r="B61" s="94" t="s">
        <v>127</v>
      </c>
      <c r="C61" s="94" t="s">
        <v>99</v>
      </c>
      <c r="D61" s="95" t="s">
        <v>108</v>
      </c>
      <c r="E61" s="96">
        <f t="shared" si="1"/>
        <v>18.06</v>
      </c>
      <c r="F61" s="101"/>
      <c r="G61" s="97">
        <v>18.06</v>
      </c>
      <c r="H61" s="101"/>
      <c r="I61" s="101"/>
      <c r="J61" s="101"/>
    </row>
    <row r="62" spans="2:10">
      <c r="B62" s="94" t="s">
        <v>127</v>
      </c>
      <c r="C62" s="94" t="s">
        <v>99</v>
      </c>
      <c r="D62" s="95" t="s">
        <v>108</v>
      </c>
      <c r="E62" s="96">
        <f t="shared" si="1"/>
        <v>172.18</v>
      </c>
      <c r="F62" s="101"/>
      <c r="G62" s="97">
        <v>172.18</v>
      </c>
      <c r="H62" s="101"/>
      <c r="I62" s="101"/>
      <c r="J62" s="101"/>
    </row>
    <row r="63" spans="2:10">
      <c r="B63" s="94" t="s">
        <v>127</v>
      </c>
      <c r="C63" s="94" t="s">
        <v>128</v>
      </c>
      <c r="D63" s="95" t="s">
        <v>129</v>
      </c>
      <c r="E63" s="96">
        <f t="shared" si="1"/>
        <v>2571.944688</v>
      </c>
      <c r="F63" s="101"/>
      <c r="G63" s="97">
        <v>2571.944688</v>
      </c>
      <c r="H63" s="101"/>
      <c r="I63" s="101"/>
      <c r="J63" s="101"/>
    </row>
    <row r="64" spans="2:10">
      <c r="B64" s="94" t="s">
        <v>127</v>
      </c>
      <c r="C64" s="94" t="s">
        <v>124</v>
      </c>
      <c r="D64" s="95" t="s">
        <v>125</v>
      </c>
      <c r="E64" s="96">
        <f t="shared" si="1"/>
        <v>5.16</v>
      </c>
      <c r="F64" s="101"/>
      <c r="G64" s="97">
        <v>5.16</v>
      </c>
      <c r="H64" s="101"/>
      <c r="I64" s="101"/>
      <c r="J64" s="101"/>
    </row>
    <row r="65" spans="2:10">
      <c r="B65" s="94" t="s">
        <v>127</v>
      </c>
      <c r="C65" s="94" t="s">
        <v>128</v>
      </c>
      <c r="D65" s="95" t="s">
        <v>129</v>
      </c>
      <c r="E65" s="96">
        <f t="shared" si="1"/>
        <v>343.775</v>
      </c>
      <c r="F65" s="101"/>
      <c r="G65" s="97">
        <v>343.775</v>
      </c>
      <c r="H65" s="101"/>
      <c r="I65" s="101"/>
      <c r="J65" s="101"/>
    </row>
    <row r="66" spans="2:10">
      <c r="B66" s="94" t="s">
        <v>126</v>
      </c>
      <c r="C66" s="94" t="s">
        <v>97</v>
      </c>
      <c r="D66" s="95" t="s">
        <v>98</v>
      </c>
      <c r="E66" s="96">
        <f t="shared" si="1"/>
        <v>272.32</v>
      </c>
      <c r="F66" s="101"/>
      <c r="G66" s="97">
        <v>272.32</v>
      </c>
      <c r="H66" s="101"/>
      <c r="I66" s="101"/>
      <c r="J66" s="101"/>
    </row>
    <row r="67" spans="2:10">
      <c r="B67" s="94" t="s">
        <v>126</v>
      </c>
      <c r="C67" s="94" t="s">
        <v>97</v>
      </c>
      <c r="D67" s="95" t="s">
        <v>98</v>
      </c>
      <c r="E67" s="96">
        <f t="shared" si="1"/>
        <v>47.68</v>
      </c>
      <c r="F67" s="101"/>
      <c r="G67" s="97">
        <v>47.68</v>
      </c>
      <c r="H67" s="101"/>
      <c r="I67" s="101"/>
      <c r="J67" s="101"/>
    </row>
    <row r="68" spans="2:10">
      <c r="B68" s="94" t="s">
        <v>126</v>
      </c>
      <c r="C68" s="94" t="s">
        <v>97</v>
      </c>
      <c r="D68" s="95" t="s">
        <v>98</v>
      </c>
      <c r="E68" s="96">
        <f t="shared" si="1"/>
        <v>4.47</v>
      </c>
      <c r="F68" s="101"/>
      <c r="G68" s="97">
        <v>4.47</v>
      </c>
      <c r="H68" s="101"/>
      <c r="I68" s="101"/>
      <c r="J68" s="101"/>
    </row>
    <row r="69" spans="2:10">
      <c r="B69" s="94" t="s">
        <v>126</v>
      </c>
      <c r="C69" s="94" t="s">
        <v>97</v>
      </c>
      <c r="D69" s="95" t="s">
        <v>98</v>
      </c>
      <c r="E69" s="96">
        <f t="shared" si="1"/>
        <v>4.47</v>
      </c>
      <c r="F69" s="101"/>
      <c r="G69" s="97">
        <v>4.47</v>
      </c>
      <c r="H69" s="101"/>
      <c r="I69" s="101"/>
      <c r="J69" s="101"/>
    </row>
    <row r="70" spans="2:10">
      <c r="B70" s="94" t="s">
        <v>122</v>
      </c>
      <c r="C70" s="94" t="s">
        <v>124</v>
      </c>
      <c r="D70" s="95" t="s">
        <v>125</v>
      </c>
      <c r="E70" s="96">
        <f t="shared" ref="E70:E101" si="2">F70+G70</f>
        <v>1232.47</v>
      </c>
      <c r="F70" s="101"/>
      <c r="G70" s="97">
        <v>1232.47</v>
      </c>
      <c r="H70" s="101"/>
      <c r="I70" s="101"/>
      <c r="J70" s="101"/>
    </row>
    <row r="71" spans="2:10">
      <c r="B71" s="94" t="s">
        <v>122</v>
      </c>
      <c r="C71" s="94" t="s">
        <v>124</v>
      </c>
      <c r="D71" s="95" t="s">
        <v>125</v>
      </c>
      <c r="E71" s="96">
        <f t="shared" si="2"/>
        <v>15.8222</v>
      </c>
      <c r="F71" s="101"/>
      <c r="G71" s="97">
        <v>15.8222</v>
      </c>
      <c r="H71" s="101"/>
      <c r="I71" s="101"/>
      <c r="J71" s="101"/>
    </row>
    <row r="72" spans="2:10">
      <c r="B72" s="94" t="s">
        <v>130</v>
      </c>
      <c r="C72" s="94" t="s">
        <v>106</v>
      </c>
      <c r="D72" s="95" t="s">
        <v>123</v>
      </c>
      <c r="E72" s="96">
        <f t="shared" si="2"/>
        <v>8.376</v>
      </c>
      <c r="F72" s="101"/>
      <c r="G72" s="97">
        <v>8.376</v>
      </c>
      <c r="H72" s="101"/>
      <c r="I72" s="101"/>
      <c r="J72" s="101"/>
    </row>
    <row r="73" spans="2:10">
      <c r="B73" s="94" t="s">
        <v>127</v>
      </c>
      <c r="C73" s="94" t="s">
        <v>124</v>
      </c>
      <c r="D73" s="95" t="s">
        <v>125</v>
      </c>
      <c r="E73" s="96">
        <f t="shared" si="2"/>
        <v>3.528</v>
      </c>
      <c r="F73" s="101"/>
      <c r="G73" s="97">
        <v>3.528</v>
      </c>
      <c r="H73" s="101"/>
      <c r="I73" s="101"/>
      <c r="J73" s="101"/>
    </row>
    <row r="74" spans="2:10">
      <c r="B74" s="94" t="s">
        <v>126</v>
      </c>
      <c r="C74" s="94" t="s">
        <v>106</v>
      </c>
      <c r="D74" s="95" t="s">
        <v>123</v>
      </c>
      <c r="E74" s="96">
        <f t="shared" si="2"/>
        <v>97.99</v>
      </c>
      <c r="F74" s="101"/>
      <c r="G74" s="97">
        <v>97.99</v>
      </c>
      <c r="H74" s="101"/>
      <c r="I74" s="101"/>
      <c r="J74" s="101"/>
    </row>
    <row r="75" spans="2:10">
      <c r="B75" s="94" t="s">
        <v>126</v>
      </c>
      <c r="C75" s="94" t="s">
        <v>124</v>
      </c>
      <c r="D75" s="95" t="s">
        <v>125</v>
      </c>
      <c r="E75" s="96">
        <f t="shared" si="2"/>
        <v>164.12616</v>
      </c>
      <c r="F75" s="101"/>
      <c r="G75" s="97">
        <v>164.12616</v>
      </c>
      <c r="H75" s="101"/>
      <c r="I75" s="101"/>
      <c r="J75" s="101"/>
    </row>
    <row r="76" spans="2:10">
      <c r="B76" s="94" t="s">
        <v>131</v>
      </c>
      <c r="C76" s="94" t="s">
        <v>99</v>
      </c>
      <c r="D76" s="95" t="s">
        <v>108</v>
      </c>
      <c r="E76" s="96">
        <f t="shared" si="2"/>
        <v>2.6</v>
      </c>
      <c r="F76" s="101"/>
      <c r="G76" s="97">
        <v>2.6</v>
      </c>
      <c r="H76" s="101"/>
      <c r="I76" s="101"/>
      <c r="J76" s="101"/>
    </row>
    <row r="77" spans="2:10">
      <c r="B77" s="94" t="s">
        <v>132</v>
      </c>
      <c r="C77" s="94" t="s">
        <v>106</v>
      </c>
      <c r="D77" s="95" t="s">
        <v>123</v>
      </c>
      <c r="E77" s="96">
        <f t="shared" si="2"/>
        <v>40</v>
      </c>
      <c r="F77" s="101"/>
      <c r="G77" s="97">
        <v>40</v>
      </c>
      <c r="H77" s="101"/>
      <c r="I77" s="101"/>
      <c r="J77" s="101"/>
    </row>
    <row r="78" spans="2:10">
      <c r="B78" s="94" t="s">
        <v>133</v>
      </c>
      <c r="C78" s="94" t="s">
        <v>106</v>
      </c>
      <c r="D78" s="95" t="s">
        <v>123</v>
      </c>
      <c r="E78" s="96">
        <f t="shared" si="2"/>
        <v>120</v>
      </c>
      <c r="F78" s="101"/>
      <c r="G78" s="97">
        <v>120</v>
      </c>
      <c r="H78" s="101"/>
      <c r="I78" s="101"/>
      <c r="J78" s="101"/>
    </row>
    <row r="79" spans="2:10">
      <c r="B79" s="94" t="s">
        <v>134</v>
      </c>
      <c r="C79" s="94" t="s">
        <v>106</v>
      </c>
      <c r="D79" s="95" t="s">
        <v>123</v>
      </c>
      <c r="E79" s="96">
        <f t="shared" si="2"/>
        <v>20</v>
      </c>
      <c r="F79" s="101"/>
      <c r="G79" s="97">
        <v>20</v>
      </c>
      <c r="H79" s="101"/>
      <c r="I79" s="101"/>
      <c r="J79" s="101"/>
    </row>
    <row r="80" spans="2:10">
      <c r="B80" s="94" t="s">
        <v>135</v>
      </c>
      <c r="C80" s="94" t="s">
        <v>106</v>
      </c>
      <c r="D80" s="95" t="s">
        <v>123</v>
      </c>
      <c r="E80" s="96">
        <f t="shared" si="2"/>
        <v>12.35</v>
      </c>
      <c r="F80" s="101"/>
      <c r="G80" s="97">
        <v>12.35</v>
      </c>
      <c r="H80" s="101"/>
      <c r="I80" s="101"/>
      <c r="J80" s="101"/>
    </row>
    <row r="81" spans="2:10">
      <c r="B81" s="94" t="s">
        <v>136</v>
      </c>
      <c r="C81" s="94" t="s">
        <v>124</v>
      </c>
      <c r="D81" s="95" t="s">
        <v>125</v>
      </c>
      <c r="E81" s="96">
        <f t="shared" si="2"/>
        <v>37.92</v>
      </c>
      <c r="F81" s="101"/>
      <c r="G81" s="97">
        <v>37.92</v>
      </c>
      <c r="H81" s="101"/>
      <c r="I81" s="101"/>
      <c r="J81" s="101"/>
    </row>
    <row r="82" spans="2:10">
      <c r="B82" s="94" t="s">
        <v>137</v>
      </c>
      <c r="C82" s="94" t="s">
        <v>106</v>
      </c>
      <c r="D82" s="95" t="s">
        <v>123</v>
      </c>
      <c r="E82" s="96">
        <f t="shared" si="2"/>
        <v>3</v>
      </c>
      <c r="F82" s="101"/>
      <c r="G82" s="97">
        <v>3</v>
      </c>
      <c r="H82" s="101"/>
      <c r="I82" s="101"/>
      <c r="J82" s="101"/>
    </row>
    <row r="83" spans="2:10">
      <c r="B83" s="94" t="s">
        <v>136</v>
      </c>
      <c r="C83" s="94" t="s">
        <v>124</v>
      </c>
      <c r="D83" s="95" t="s">
        <v>125</v>
      </c>
      <c r="E83" s="96">
        <f t="shared" si="2"/>
        <v>5.04</v>
      </c>
      <c r="F83" s="101"/>
      <c r="G83" s="97">
        <v>5.04</v>
      </c>
      <c r="H83" s="101"/>
      <c r="I83" s="101"/>
      <c r="J83" s="101"/>
    </row>
    <row r="84" spans="2:10">
      <c r="B84" s="94" t="s">
        <v>134</v>
      </c>
      <c r="C84" s="94" t="s">
        <v>106</v>
      </c>
      <c r="D84" s="95" t="s">
        <v>123</v>
      </c>
      <c r="E84" s="96">
        <f t="shared" si="2"/>
        <v>20</v>
      </c>
      <c r="F84" s="101"/>
      <c r="G84" s="97">
        <v>20</v>
      </c>
      <c r="H84" s="101"/>
      <c r="I84" s="101"/>
      <c r="J84" s="101"/>
    </row>
    <row r="85" spans="2:10">
      <c r="B85" s="94" t="s">
        <v>138</v>
      </c>
      <c r="C85" s="94" t="s">
        <v>97</v>
      </c>
      <c r="D85" s="95" t="s">
        <v>139</v>
      </c>
      <c r="E85" s="96">
        <f t="shared" si="2"/>
        <v>32.834</v>
      </c>
      <c r="F85" s="101"/>
      <c r="G85" s="97">
        <v>32.834</v>
      </c>
      <c r="H85" s="101"/>
      <c r="I85" s="101"/>
      <c r="J85" s="101"/>
    </row>
    <row r="86" spans="2:10">
      <c r="B86" s="94" t="s">
        <v>134</v>
      </c>
      <c r="C86" s="94" t="s">
        <v>106</v>
      </c>
      <c r="D86" s="95" t="s">
        <v>123</v>
      </c>
      <c r="E86" s="96">
        <f t="shared" si="2"/>
        <v>480</v>
      </c>
      <c r="F86" s="101"/>
      <c r="G86" s="97">
        <v>480</v>
      </c>
      <c r="H86" s="101"/>
      <c r="I86" s="101"/>
      <c r="J86" s="101"/>
    </row>
    <row r="87" spans="2:10">
      <c r="B87" s="94" t="s">
        <v>140</v>
      </c>
      <c r="C87" s="94" t="s">
        <v>106</v>
      </c>
      <c r="D87" s="95" t="s">
        <v>123</v>
      </c>
      <c r="E87" s="96">
        <f t="shared" si="2"/>
        <v>11</v>
      </c>
      <c r="F87" s="101"/>
      <c r="G87" s="97">
        <v>11</v>
      </c>
      <c r="H87" s="101"/>
      <c r="I87" s="101"/>
      <c r="J87" s="101"/>
    </row>
    <row r="88" spans="2:10">
      <c r="B88" s="94" t="s">
        <v>141</v>
      </c>
      <c r="C88" s="94" t="s">
        <v>124</v>
      </c>
      <c r="D88" s="95" t="s">
        <v>125</v>
      </c>
      <c r="E88" s="96">
        <f t="shared" si="2"/>
        <v>14.502</v>
      </c>
      <c r="F88" s="101"/>
      <c r="G88" s="97">
        <v>14.502</v>
      </c>
      <c r="H88" s="101"/>
      <c r="I88" s="101"/>
      <c r="J88" s="101"/>
    </row>
    <row r="89" spans="2:10">
      <c r="B89" s="94" t="s">
        <v>142</v>
      </c>
      <c r="C89" s="94" t="s">
        <v>106</v>
      </c>
      <c r="D89" s="95" t="s">
        <v>123</v>
      </c>
      <c r="E89" s="96">
        <f t="shared" si="2"/>
        <v>151.6</v>
      </c>
      <c r="F89" s="101"/>
      <c r="G89" s="97">
        <v>151.6</v>
      </c>
      <c r="H89" s="101"/>
      <c r="I89" s="101"/>
      <c r="J89" s="101"/>
    </row>
    <row r="90" spans="2:10">
      <c r="B90" s="94" t="s">
        <v>142</v>
      </c>
      <c r="C90" s="94" t="s">
        <v>106</v>
      </c>
      <c r="D90" s="95" t="s">
        <v>123</v>
      </c>
      <c r="E90" s="96">
        <f t="shared" si="2"/>
        <v>242.9887</v>
      </c>
      <c r="F90" s="101"/>
      <c r="G90" s="97">
        <v>242.9887</v>
      </c>
      <c r="H90" s="101"/>
      <c r="I90" s="101"/>
      <c r="J90" s="101"/>
    </row>
    <row r="91" spans="2:10">
      <c r="B91" s="94" t="s">
        <v>143</v>
      </c>
      <c r="C91" s="94" t="s">
        <v>97</v>
      </c>
      <c r="D91" s="95" t="s">
        <v>98</v>
      </c>
      <c r="E91" s="96">
        <f t="shared" si="2"/>
        <v>38.8314</v>
      </c>
      <c r="F91" s="101"/>
      <c r="G91" s="97">
        <v>38.8314</v>
      </c>
      <c r="H91" s="101"/>
      <c r="I91" s="101"/>
      <c r="J91" s="101"/>
    </row>
    <row r="92" spans="2:10">
      <c r="B92" s="94" t="s">
        <v>122</v>
      </c>
      <c r="C92" s="94" t="s">
        <v>106</v>
      </c>
      <c r="D92" s="95" t="s">
        <v>123</v>
      </c>
      <c r="E92" s="96">
        <f t="shared" si="2"/>
        <v>288.246</v>
      </c>
      <c r="F92" s="101"/>
      <c r="G92" s="97">
        <v>288.246</v>
      </c>
      <c r="H92" s="101"/>
      <c r="I92" s="101"/>
      <c r="J92" s="101"/>
    </row>
    <row r="93" spans="2:10">
      <c r="B93" s="94" t="s">
        <v>144</v>
      </c>
      <c r="C93" s="94" t="s">
        <v>106</v>
      </c>
      <c r="D93" s="95" t="s">
        <v>123</v>
      </c>
      <c r="E93" s="96">
        <f t="shared" si="2"/>
        <v>591</v>
      </c>
      <c r="F93" s="101"/>
      <c r="G93" s="97">
        <v>591</v>
      </c>
      <c r="H93" s="101"/>
      <c r="I93" s="101"/>
      <c r="J93" s="101"/>
    </row>
    <row r="94" spans="2:10">
      <c r="B94" s="94" t="s">
        <v>145</v>
      </c>
      <c r="C94" s="94" t="s">
        <v>106</v>
      </c>
      <c r="D94" s="95" t="s">
        <v>123</v>
      </c>
      <c r="E94" s="96">
        <f t="shared" si="2"/>
        <v>85</v>
      </c>
      <c r="F94" s="101"/>
      <c r="G94" s="97">
        <v>85</v>
      </c>
      <c r="H94" s="101"/>
      <c r="I94" s="101"/>
      <c r="J94" s="101"/>
    </row>
    <row r="95" spans="2:10">
      <c r="B95" s="94" t="s">
        <v>126</v>
      </c>
      <c r="C95" s="94" t="s">
        <v>106</v>
      </c>
      <c r="D95" s="95" t="s">
        <v>123</v>
      </c>
      <c r="E95" s="96">
        <f t="shared" si="2"/>
        <v>920</v>
      </c>
      <c r="F95" s="101"/>
      <c r="G95" s="97">
        <v>920</v>
      </c>
      <c r="H95" s="101"/>
      <c r="I95" s="101"/>
      <c r="J95" s="101"/>
    </row>
    <row r="96" spans="2:10">
      <c r="B96" s="94" t="s">
        <v>126</v>
      </c>
      <c r="C96" s="94" t="s">
        <v>106</v>
      </c>
      <c r="D96" s="95" t="s">
        <v>123</v>
      </c>
      <c r="E96" s="96">
        <f t="shared" si="2"/>
        <v>1120</v>
      </c>
      <c r="F96" s="101"/>
      <c r="G96" s="97">
        <v>1120</v>
      </c>
      <c r="H96" s="101"/>
      <c r="I96" s="101"/>
      <c r="J96" s="101"/>
    </row>
    <row r="97" spans="2:10">
      <c r="B97" s="94" t="s">
        <v>133</v>
      </c>
      <c r="C97" s="94" t="s">
        <v>106</v>
      </c>
      <c r="D97" s="95" t="s">
        <v>123</v>
      </c>
      <c r="E97" s="96">
        <f t="shared" si="2"/>
        <v>50</v>
      </c>
      <c r="F97" s="101"/>
      <c r="G97" s="97">
        <v>50</v>
      </c>
      <c r="H97" s="101"/>
      <c r="I97" s="101"/>
      <c r="J97" s="101"/>
    </row>
    <row r="98" spans="2:10">
      <c r="B98" s="94" t="s">
        <v>133</v>
      </c>
      <c r="C98" s="94" t="s">
        <v>106</v>
      </c>
      <c r="D98" s="95" t="s">
        <v>123</v>
      </c>
      <c r="E98" s="96">
        <f t="shared" si="2"/>
        <v>120</v>
      </c>
      <c r="F98" s="101"/>
      <c r="G98" s="97">
        <v>120</v>
      </c>
      <c r="H98" s="101"/>
      <c r="I98" s="101"/>
      <c r="J98" s="101"/>
    </row>
    <row r="99" spans="2:10">
      <c r="B99" s="94" t="s">
        <v>146</v>
      </c>
      <c r="C99" s="94" t="s">
        <v>106</v>
      </c>
      <c r="D99" s="95" t="s">
        <v>123</v>
      </c>
      <c r="E99" s="96">
        <f t="shared" si="2"/>
        <v>1400</v>
      </c>
      <c r="F99" s="101"/>
      <c r="G99" s="97">
        <v>1400</v>
      </c>
      <c r="H99" s="101"/>
      <c r="I99" s="101"/>
      <c r="J99" s="101"/>
    </row>
    <row r="100" spans="2:10">
      <c r="B100" s="94" t="s">
        <v>147</v>
      </c>
      <c r="C100" s="94" t="s">
        <v>106</v>
      </c>
      <c r="D100" s="95" t="s">
        <v>123</v>
      </c>
      <c r="E100" s="96">
        <f t="shared" si="2"/>
        <v>0.2</v>
      </c>
      <c r="F100" s="101"/>
      <c r="G100" s="97">
        <v>0.2</v>
      </c>
      <c r="H100" s="101"/>
      <c r="I100" s="101"/>
      <c r="J100" s="101"/>
    </row>
    <row r="101" spans="2:10">
      <c r="B101" s="94" t="s">
        <v>130</v>
      </c>
      <c r="C101" s="94" t="s">
        <v>106</v>
      </c>
      <c r="D101" s="95" t="s">
        <v>123</v>
      </c>
      <c r="E101" s="96">
        <f t="shared" si="2"/>
        <v>242.875332</v>
      </c>
      <c r="F101" s="101"/>
      <c r="G101" s="97">
        <v>242.875332</v>
      </c>
      <c r="H101" s="101"/>
      <c r="I101" s="101"/>
      <c r="J101" s="101"/>
    </row>
    <row r="102" spans="2:10">
      <c r="B102" s="94" t="s">
        <v>148</v>
      </c>
      <c r="C102" s="94" t="s">
        <v>106</v>
      </c>
      <c r="D102" s="95" t="s">
        <v>123</v>
      </c>
      <c r="E102" s="96">
        <f t="shared" ref="E102:E119" si="3">F102+G102</f>
        <v>21</v>
      </c>
      <c r="F102" s="101"/>
      <c r="G102" s="97">
        <v>21</v>
      </c>
      <c r="H102" s="101"/>
      <c r="I102" s="101"/>
      <c r="J102" s="101"/>
    </row>
    <row r="103" spans="2:10">
      <c r="B103" s="94" t="s">
        <v>148</v>
      </c>
      <c r="C103" s="94" t="s">
        <v>106</v>
      </c>
      <c r="D103" s="95" t="s">
        <v>123</v>
      </c>
      <c r="E103" s="96">
        <f t="shared" si="3"/>
        <v>69.92</v>
      </c>
      <c r="F103" s="101"/>
      <c r="G103" s="97">
        <v>69.92</v>
      </c>
      <c r="H103" s="101"/>
      <c r="I103" s="101"/>
      <c r="J103" s="101"/>
    </row>
    <row r="104" spans="2:10">
      <c r="B104" s="94" t="s">
        <v>148</v>
      </c>
      <c r="C104" s="94" t="s">
        <v>106</v>
      </c>
      <c r="D104" s="95" t="s">
        <v>123</v>
      </c>
      <c r="E104" s="96">
        <f t="shared" si="3"/>
        <v>108.9831</v>
      </c>
      <c r="F104" s="101"/>
      <c r="G104" s="97">
        <v>108.9831</v>
      </c>
      <c r="H104" s="101"/>
      <c r="I104" s="101"/>
      <c r="J104" s="101"/>
    </row>
    <row r="105" spans="2:10">
      <c r="B105" s="94" t="s">
        <v>148</v>
      </c>
      <c r="C105" s="94" t="s">
        <v>106</v>
      </c>
      <c r="D105" s="95" t="s">
        <v>123</v>
      </c>
      <c r="E105" s="96">
        <f t="shared" si="3"/>
        <v>119.284</v>
      </c>
      <c r="F105" s="101"/>
      <c r="G105" s="97">
        <v>119.284</v>
      </c>
      <c r="H105" s="101"/>
      <c r="I105" s="101"/>
      <c r="J105" s="101"/>
    </row>
    <row r="106" spans="2:10">
      <c r="B106" s="94" t="s">
        <v>149</v>
      </c>
      <c r="C106" s="94" t="s">
        <v>150</v>
      </c>
      <c r="D106" s="95" t="s">
        <v>151</v>
      </c>
      <c r="E106" s="96">
        <f t="shared" si="3"/>
        <v>15</v>
      </c>
      <c r="F106" s="101"/>
      <c r="G106" s="97">
        <v>15</v>
      </c>
      <c r="H106" s="101"/>
      <c r="I106" s="101"/>
      <c r="J106" s="101"/>
    </row>
    <row r="107" spans="2:10">
      <c r="B107" s="94" t="s">
        <v>152</v>
      </c>
      <c r="C107" s="94" t="s">
        <v>106</v>
      </c>
      <c r="D107" s="95" t="s">
        <v>123</v>
      </c>
      <c r="E107" s="96">
        <f t="shared" si="3"/>
        <v>279</v>
      </c>
      <c r="F107" s="101"/>
      <c r="G107" s="97">
        <v>279</v>
      </c>
      <c r="H107" s="101"/>
      <c r="I107" s="101"/>
      <c r="J107" s="101"/>
    </row>
    <row r="108" spans="2:10">
      <c r="B108" s="94" t="s">
        <v>130</v>
      </c>
      <c r="C108" s="94" t="s">
        <v>106</v>
      </c>
      <c r="D108" s="95" t="s">
        <v>123</v>
      </c>
      <c r="E108" s="96">
        <f t="shared" si="3"/>
        <v>146.6285</v>
      </c>
      <c r="F108" s="101"/>
      <c r="G108" s="97">
        <v>146.6285</v>
      </c>
      <c r="H108" s="101"/>
      <c r="I108" s="101"/>
      <c r="J108" s="101"/>
    </row>
    <row r="109" spans="2:10">
      <c r="B109" s="94" t="s">
        <v>148</v>
      </c>
      <c r="C109" s="94" t="s">
        <v>106</v>
      </c>
      <c r="D109" s="95" t="s">
        <v>123</v>
      </c>
      <c r="E109" s="96">
        <f t="shared" si="3"/>
        <v>20</v>
      </c>
      <c r="F109" s="101"/>
      <c r="G109" s="97">
        <v>20</v>
      </c>
      <c r="H109" s="101"/>
      <c r="I109" s="101"/>
      <c r="J109" s="101"/>
    </row>
    <row r="110" spans="2:10">
      <c r="B110" s="94" t="s">
        <v>142</v>
      </c>
      <c r="C110" s="94" t="s">
        <v>150</v>
      </c>
      <c r="D110" s="95" t="s">
        <v>151</v>
      </c>
      <c r="E110" s="96">
        <f t="shared" si="3"/>
        <v>18.6</v>
      </c>
      <c r="F110" s="101"/>
      <c r="G110" s="97">
        <v>18.6</v>
      </c>
      <c r="H110" s="101"/>
      <c r="I110" s="101"/>
      <c r="J110" s="101"/>
    </row>
    <row r="111" spans="2:10">
      <c r="B111" s="94" t="s">
        <v>153</v>
      </c>
      <c r="C111" s="94" t="s">
        <v>150</v>
      </c>
      <c r="D111" s="95" t="s">
        <v>151</v>
      </c>
      <c r="E111" s="96">
        <f t="shared" si="3"/>
        <v>159.1362</v>
      </c>
      <c r="F111" s="101"/>
      <c r="G111" s="97">
        <v>159.1362</v>
      </c>
      <c r="H111" s="101"/>
      <c r="I111" s="101"/>
      <c r="J111" s="101"/>
    </row>
    <row r="112" spans="2:10">
      <c r="B112" s="94" t="s">
        <v>142</v>
      </c>
      <c r="C112" s="94" t="s">
        <v>150</v>
      </c>
      <c r="D112" s="95" t="s">
        <v>151</v>
      </c>
      <c r="E112" s="96">
        <f t="shared" si="3"/>
        <v>117.3</v>
      </c>
      <c r="F112" s="101"/>
      <c r="G112" s="97">
        <v>117.3</v>
      </c>
      <c r="H112" s="101"/>
      <c r="I112" s="101"/>
      <c r="J112" s="101"/>
    </row>
    <row r="113" spans="2:10">
      <c r="B113" s="94" t="s">
        <v>153</v>
      </c>
      <c r="C113" s="94" t="s">
        <v>150</v>
      </c>
      <c r="D113" s="95" t="s">
        <v>151</v>
      </c>
      <c r="E113" s="96">
        <f t="shared" si="3"/>
        <v>21.4</v>
      </c>
      <c r="F113" s="101"/>
      <c r="G113" s="97">
        <v>21.4</v>
      </c>
      <c r="H113" s="101"/>
      <c r="I113" s="101"/>
      <c r="J113" s="101"/>
    </row>
    <row r="114" spans="2:10">
      <c r="B114" s="94" t="s">
        <v>154</v>
      </c>
      <c r="C114" s="94" t="s">
        <v>106</v>
      </c>
      <c r="D114" s="95" t="s">
        <v>114</v>
      </c>
      <c r="E114" s="96">
        <f t="shared" si="3"/>
        <v>70.7</v>
      </c>
      <c r="F114" s="101"/>
      <c r="G114" s="97">
        <v>70.7</v>
      </c>
      <c r="H114" s="101"/>
      <c r="I114" s="101"/>
      <c r="J114" s="101"/>
    </row>
    <row r="115" spans="2:10">
      <c r="B115" s="94" t="s">
        <v>154</v>
      </c>
      <c r="C115" s="94" t="s">
        <v>106</v>
      </c>
      <c r="D115" s="95" t="s">
        <v>114</v>
      </c>
      <c r="E115" s="96">
        <f t="shared" si="3"/>
        <v>16.83</v>
      </c>
      <c r="F115" s="101"/>
      <c r="G115" s="97">
        <v>16.83</v>
      </c>
      <c r="H115" s="101"/>
      <c r="I115" s="101"/>
      <c r="J115" s="101"/>
    </row>
    <row r="116" spans="2:10">
      <c r="B116" s="94" t="s">
        <v>154</v>
      </c>
      <c r="C116" s="94" t="s">
        <v>106</v>
      </c>
      <c r="D116" s="95" t="s">
        <v>114</v>
      </c>
      <c r="E116" s="96">
        <f t="shared" si="3"/>
        <v>20</v>
      </c>
      <c r="F116" s="101"/>
      <c r="G116" s="97">
        <v>20</v>
      </c>
      <c r="H116" s="101"/>
      <c r="I116" s="101"/>
      <c r="J116" s="101"/>
    </row>
    <row r="117" spans="2:10">
      <c r="B117" s="94" t="s">
        <v>155</v>
      </c>
      <c r="C117" s="94" t="s">
        <v>124</v>
      </c>
      <c r="D117" s="95" t="s">
        <v>125</v>
      </c>
      <c r="E117" s="96">
        <f t="shared" si="3"/>
        <v>7.56</v>
      </c>
      <c r="F117" s="101"/>
      <c r="G117" s="97">
        <v>7.56</v>
      </c>
      <c r="H117" s="101"/>
      <c r="I117" s="101"/>
      <c r="J117" s="101"/>
    </row>
    <row r="118" spans="2:10">
      <c r="B118" s="94" t="s">
        <v>141</v>
      </c>
      <c r="C118" s="94" t="s">
        <v>97</v>
      </c>
      <c r="D118" s="95" t="s">
        <v>98</v>
      </c>
      <c r="E118" s="96">
        <f t="shared" si="3"/>
        <v>141.0662</v>
      </c>
      <c r="F118" s="101"/>
      <c r="G118" s="97">
        <v>141.0662</v>
      </c>
      <c r="H118" s="101"/>
      <c r="I118" s="101"/>
      <c r="J118" s="101"/>
    </row>
    <row r="119" spans="2:10">
      <c r="B119" s="104" t="s">
        <v>67</v>
      </c>
      <c r="C119" s="104"/>
      <c r="D119" s="104"/>
      <c r="E119" s="96">
        <f t="shared" si="3"/>
        <v>0</v>
      </c>
      <c r="F119" s="101"/>
      <c r="G119" s="101"/>
      <c r="H119" s="101"/>
      <c r="I119" s="101"/>
      <c r="J119" s="101"/>
    </row>
    <row r="120" spans="2:5">
      <c r="B120" s="69"/>
      <c r="C120" s="69"/>
      <c r="D120" s="69"/>
      <c r="E120" s="56"/>
    </row>
  </sheetData>
  <mergeCells count="2">
    <mergeCell ref="B2:J2"/>
    <mergeCell ref="B3:C3"/>
  </mergeCells>
  <pageMargins left="0.751388888888889" right="0.751388888888889" top="0.271527777777778" bottom="0.271527777777778" header="0" footer="0"/>
  <pageSetup paperSize="9" scale="62"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2"/>
  <sheetViews>
    <sheetView topLeftCell="E1" workbookViewId="0">
      <pane ySplit="5" topLeftCell="A62" activePane="bottomLeft" state="frozen"/>
      <selection/>
      <selection pane="bottomLeft" activeCell="H6" sqref="H6:H70"/>
    </sheetView>
  </sheetViews>
  <sheetFormatPr defaultColWidth="10" defaultRowHeight="13.5"/>
  <cols>
    <col min="1" max="1" width="1.5" customWidth="1"/>
    <col min="2" max="2" width="37.125" customWidth="1"/>
    <col min="3" max="3" width="15.125" customWidth="1"/>
    <col min="4" max="4" width="58.75" customWidth="1"/>
    <col min="5" max="5" width="48.625" customWidth="1"/>
    <col min="6" max="6" width="25.625" customWidth="1"/>
    <col min="7" max="7" width="23.5" customWidth="1"/>
    <col min="8" max="9" width="16" customWidth="1"/>
    <col min="10" max="14" width="10.625" customWidth="1"/>
    <col min="15" max="15" width="10.25" customWidth="1"/>
    <col min="16" max="16" width="8.625" customWidth="1"/>
    <col min="17" max="17" width="1.5" customWidth="1"/>
    <col min="18" max="23" width="9.75" customWidth="1"/>
  </cols>
  <sheetData>
    <row r="1" ht="16.35" customHeight="1" spans="1:17">
      <c r="A1" s="49"/>
      <c r="B1" s="4" t="s">
        <v>156</v>
      </c>
      <c r="C1" s="3"/>
      <c r="D1" s="3"/>
      <c r="E1" s="3"/>
      <c r="F1" s="3"/>
      <c r="G1" s="3"/>
      <c r="H1" s="49"/>
      <c r="I1" s="49"/>
      <c r="J1" s="49"/>
      <c r="K1" s="49" t="s">
        <v>157</v>
      </c>
      <c r="L1" s="49"/>
      <c r="M1" s="49"/>
      <c r="N1" s="49"/>
      <c r="O1" s="49"/>
      <c r="P1" s="49"/>
      <c r="Q1" s="50"/>
    </row>
    <row r="2" ht="22.9" customHeight="1" spans="1:17">
      <c r="A2" s="49"/>
      <c r="B2" s="37" t="s">
        <v>158</v>
      </c>
      <c r="C2" s="37"/>
      <c r="D2" s="37"/>
      <c r="E2" s="37"/>
      <c r="F2" s="37"/>
      <c r="G2" s="37"/>
      <c r="H2" s="37"/>
      <c r="I2" s="37"/>
      <c r="J2" s="37"/>
      <c r="K2" s="37"/>
      <c r="L2" s="37"/>
      <c r="M2" s="37"/>
      <c r="N2" s="37"/>
      <c r="O2" s="37"/>
      <c r="P2" s="37"/>
      <c r="Q2" s="50"/>
    </row>
    <row r="3" ht="19.5" customHeight="1" spans="1:17">
      <c r="A3" s="51"/>
      <c r="B3" s="63"/>
      <c r="C3" s="63"/>
      <c r="D3" s="63"/>
      <c r="E3" s="8"/>
      <c r="F3" s="8"/>
      <c r="G3" s="8"/>
      <c r="H3" s="51"/>
      <c r="I3" s="51"/>
      <c r="J3" s="51"/>
      <c r="K3" s="51"/>
      <c r="L3" s="51"/>
      <c r="M3" s="51"/>
      <c r="N3" s="51"/>
      <c r="O3" s="89" t="s">
        <v>2</v>
      </c>
      <c r="P3" s="89"/>
      <c r="Q3" s="50"/>
    </row>
    <row r="4" ht="24.4" customHeight="1" spans="1:17">
      <c r="A4" s="54"/>
      <c r="B4" s="12" t="s">
        <v>159</v>
      </c>
      <c r="C4" s="12" t="s">
        <v>160</v>
      </c>
      <c r="D4" s="12" t="s">
        <v>161</v>
      </c>
      <c r="E4" s="12" t="s">
        <v>69</v>
      </c>
      <c r="F4" s="12" t="s">
        <v>70</v>
      </c>
      <c r="G4" s="12" t="s">
        <v>71</v>
      </c>
      <c r="H4" s="12" t="s">
        <v>53</v>
      </c>
      <c r="I4" s="12" t="s">
        <v>162</v>
      </c>
      <c r="J4" s="12"/>
      <c r="K4" s="12"/>
      <c r="L4" s="12" t="s">
        <v>163</v>
      </c>
      <c r="M4" s="12"/>
      <c r="N4" s="12"/>
      <c r="O4" s="12" t="s">
        <v>59</v>
      </c>
      <c r="P4" s="12" t="s">
        <v>65</v>
      </c>
      <c r="Q4" s="50"/>
    </row>
    <row r="5" ht="48.95" customHeight="1" spans="1:17">
      <c r="A5" s="54"/>
      <c r="B5" s="12"/>
      <c r="C5" s="12"/>
      <c r="D5" s="12"/>
      <c r="E5" s="12"/>
      <c r="F5" s="12"/>
      <c r="G5" s="12"/>
      <c r="H5" s="12"/>
      <c r="I5" s="12" t="s">
        <v>164</v>
      </c>
      <c r="J5" s="12" t="s">
        <v>165</v>
      </c>
      <c r="K5" s="12" t="s">
        <v>166</v>
      </c>
      <c r="L5" s="12" t="s">
        <v>164</v>
      </c>
      <c r="M5" s="12" t="s">
        <v>165</v>
      </c>
      <c r="N5" s="12" t="s">
        <v>166</v>
      </c>
      <c r="O5" s="12"/>
      <c r="P5" s="12"/>
      <c r="Q5" s="50"/>
    </row>
    <row r="6" s="1" customFormat="1" ht="22.9" customHeight="1" spans="1:17">
      <c r="A6" s="86"/>
      <c r="B6" s="87" t="s">
        <v>167</v>
      </c>
      <c r="C6" s="18" t="s">
        <v>168</v>
      </c>
      <c r="D6" s="18" t="s">
        <v>169</v>
      </c>
      <c r="E6" s="87" t="s">
        <v>122</v>
      </c>
      <c r="F6" s="87" t="s">
        <v>106</v>
      </c>
      <c r="G6" s="88" t="s">
        <v>123</v>
      </c>
      <c r="H6" s="20">
        <f>I6</f>
        <v>125.6123</v>
      </c>
      <c r="I6" s="90">
        <v>125.6123</v>
      </c>
      <c r="J6" s="90"/>
      <c r="K6" s="90"/>
      <c r="L6" s="90"/>
      <c r="M6" s="90"/>
      <c r="N6" s="90"/>
      <c r="O6" s="90"/>
      <c r="P6" s="90"/>
      <c r="Q6" s="91"/>
    </row>
    <row r="7" ht="22.9" customHeight="1" spans="1:17">
      <c r="A7" s="82"/>
      <c r="B7" s="87" t="s">
        <v>167</v>
      </c>
      <c r="C7" s="18" t="s">
        <v>168</v>
      </c>
      <c r="D7" s="18" t="s">
        <v>170</v>
      </c>
      <c r="E7" s="87" t="s">
        <v>122</v>
      </c>
      <c r="F7" s="87" t="s">
        <v>106</v>
      </c>
      <c r="G7" s="88" t="s">
        <v>123</v>
      </c>
      <c r="H7" s="20">
        <f t="shared" ref="H7:H38" si="0">I7</f>
        <v>172.84</v>
      </c>
      <c r="I7" s="90">
        <v>172.84</v>
      </c>
      <c r="J7" s="84"/>
      <c r="K7" s="84"/>
      <c r="L7" s="84"/>
      <c r="M7" s="84"/>
      <c r="N7" s="84"/>
      <c r="O7" s="84"/>
      <c r="P7" s="84"/>
      <c r="Q7" s="85"/>
    </row>
    <row r="8" ht="9.75" customHeight="1" spans="1:17">
      <c r="A8" s="56"/>
      <c r="B8" s="87" t="s">
        <v>167</v>
      </c>
      <c r="C8" s="18" t="s">
        <v>168</v>
      </c>
      <c r="D8" s="18" t="s">
        <v>171</v>
      </c>
      <c r="E8" s="87" t="s">
        <v>122</v>
      </c>
      <c r="F8" s="87" t="s">
        <v>124</v>
      </c>
      <c r="G8" s="88" t="s">
        <v>125</v>
      </c>
      <c r="H8" s="20">
        <f t="shared" si="0"/>
        <v>312.6928</v>
      </c>
      <c r="I8" s="90">
        <v>312.6928</v>
      </c>
      <c r="J8" s="56"/>
      <c r="K8" s="56"/>
      <c r="L8" s="56"/>
      <c r="M8" s="56"/>
      <c r="N8" s="56"/>
      <c r="O8" s="56"/>
      <c r="P8" s="56"/>
      <c r="Q8" s="53"/>
    </row>
    <row r="9" spans="2:9">
      <c r="B9" s="87" t="s">
        <v>167</v>
      </c>
      <c r="C9" s="18" t="s">
        <v>168</v>
      </c>
      <c r="D9" s="18" t="s">
        <v>172</v>
      </c>
      <c r="E9" s="87" t="s">
        <v>126</v>
      </c>
      <c r="F9" s="87" t="s">
        <v>97</v>
      </c>
      <c r="G9" s="88" t="s">
        <v>98</v>
      </c>
      <c r="H9" s="20">
        <f t="shared" si="0"/>
        <v>48</v>
      </c>
      <c r="I9" s="90">
        <v>48</v>
      </c>
    </row>
    <row r="10" spans="2:9">
      <c r="B10" s="87" t="s">
        <v>167</v>
      </c>
      <c r="C10" s="18" t="s">
        <v>168</v>
      </c>
      <c r="D10" s="18" t="s">
        <v>173</v>
      </c>
      <c r="E10" s="87" t="s">
        <v>127</v>
      </c>
      <c r="F10" s="87" t="s">
        <v>97</v>
      </c>
      <c r="G10" s="88" t="s">
        <v>98</v>
      </c>
      <c r="H10" s="20">
        <f t="shared" si="0"/>
        <v>38</v>
      </c>
      <c r="I10" s="90">
        <v>38</v>
      </c>
    </row>
    <row r="11" spans="2:9">
      <c r="B11" s="87" t="s">
        <v>167</v>
      </c>
      <c r="C11" s="18" t="s">
        <v>168</v>
      </c>
      <c r="D11" s="18" t="s">
        <v>174</v>
      </c>
      <c r="E11" s="87" t="s">
        <v>127</v>
      </c>
      <c r="F11" s="87" t="s">
        <v>124</v>
      </c>
      <c r="G11" s="88" t="s">
        <v>125</v>
      </c>
      <c r="H11" s="20">
        <f t="shared" si="0"/>
        <v>22.32</v>
      </c>
      <c r="I11" s="90">
        <v>22.32</v>
      </c>
    </row>
    <row r="12" spans="2:9">
      <c r="B12" s="87" t="s">
        <v>167</v>
      </c>
      <c r="C12" s="18" t="s">
        <v>168</v>
      </c>
      <c r="D12" s="18" t="s">
        <v>175</v>
      </c>
      <c r="E12" s="87" t="s">
        <v>127</v>
      </c>
      <c r="F12" s="87" t="s">
        <v>99</v>
      </c>
      <c r="G12" s="88" t="s">
        <v>108</v>
      </c>
      <c r="H12" s="20">
        <f t="shared" si="0"/>
        <v>18.06</v>
      </c>
      <c r="I12" s="90">
        <v>18.06</v>
      </c>
    </row>
    <row r="13" spans="2:9">
      <c r="B13" s="87" t="s">
        <v>167</v>
      </c>
      <c r="C13" s="18" t="s">
        <v>168</v>
      </c>
      <c r="D13" s="18" t="s">
        <v>176</v>
      </c>
      <c r="E13" s="87" t="s">
        <v>127</v>
      </c>
      <c r="F13" s="87" t="s">
        <v>99</v>
      </c>
      <c r="G13" s="88" t="s">
        <v>108</v>
      </c>
      <c r="H13" s="20">
        <f t="shared" si="0"/>
        <v>172.18</v>
      </c>
      <c r="I13" s="90">
        <v>172.18</v>
      </c>
    </row>
    <row r="14" spans="2:9">
      <c r="B14" s="87" t="s">
        <v>167</v>
      </c>
      <c r="C14" s="18" t="s">
        <v>168</v>
      </c>
      <c r="D14" s="18" t="s">
        <v>177</v>
      </c>
      <c r="E14" s="87" t="s">
        <v>127</v>
      </c>
      <c r="F14" s="87" t="s">
        <v>128</v>
      </c>
      <c r="G14" s="88" t="s">
        <v>129</v>
      </c>
      <c r="H14" s="20">
        <f t="shared" si="0"/>
        <v>2571.944688</v>
      </c>
      <c r="I14" s="90">
        <v>2571.944688</v>
      </c>
    </row>
    <row r="15" spans="2:9">
      <c r="B15" s="87" t="s">
        <v>167</v>
      </c>
      <c r="C15" s="18" t="s">
        <v>168</v>
      </c>
      <c r="D15" s="18" t="s">
        <v>178</v>
      </c>
      <c r="E15" s="87" t="s">
        <v>127</v>
      </c>
      <c r="F15" s="87" t="s">
        <v>124</v>
      </c>
      <c r="G15" s="88" t="s">
        <v>125</v>
      </c>
      <c r="H15" s="20">
        <f t="shared" si="0"/>
        <v>5.16</v>
      </c>
      <c r="I15" s="90">
        <v>5.16</v>
      </c>
    </row>
    <row r="16" spans="2:9">
      <c r="B16" s="87" t="s">
        <v>167</v>
      </c>
      <c r="C16" s="18" t="s">
        <v>168</v>
      </c>
      <c r="D16" s="18" t="s">
        <v>179</v>
      </c>
      <c r="E16" s="87" t="s">
        <v>127</v>
      </c>
      <c r="F16" s="87" t="s">
        <v>128</v>
      </c>
      <c r="G16" s="88" t="s">
        <v>129</v>
      </c>
      <c r="H16" s="20">
        <f t="shared" si="0"/>
        <v>343.775</v>
      </c>
      <c r="I16" s="90">
        <v>343.775</v>
      </c>
    </row>
    <row r="17" spans="2:9">
      <c r="B17" s="87" t="s">
        <v>167</v>
      </c>
      <c r="C17" s="18" t="s">
        <v>168</v>
      </c>
      <c r="D17" s="18" t="s">
        <v>180</v>
      </c>
      <c r="E17" s="87" t="s">
        <v>126</v>
      </c>
      <c r="F17" s="87" t="s">
        <v>97</v>
      </c>
      <c r="G17" s="88" t="s">
        <v>98</v>
      </c>
      <c r="H17" s="20">
        <f t="shared" si="0"/>
        <v>272.32</v>
      </c>
      <c r="I17" s="90">
        <v>272.32</v>
      </c>
    </row>
    <row r="18" spans="2:9">
      <c r="B18" s="87" t="s">
        <v>167</v>
      </c>
      <c r="C18" s="18" t="s">
        <v>168</v>
      </c>
      <c r="D18" s="18" t="s">
        <v>181</v>
      </c>
      <c r="E18" s="87" t="s">
        <v>126</v>
      </c>
      <c r="F18" s="87" t="s">
        <v>97</v>
      </c>
      <c r="G18" s="88" t="s">
        <v>98</v>
      </c>
      <c r="H18" s="20">
        <f t="shared" si="0"/>
        <v>47.68</v>
      </c>
      <c r="I18" s="90">
        <v>47.68</v>
      </c>
    </row>
    <row r="19" spans="2:9">
      <c r="B19" s="87" t="s">
        <v>167</v>
      </c>
      <c r="C19" s="18" t="s">
        <v>168</v>
      </c>
      <c r="D19" s="18" t="s">
        <v>182</v>
      </c>
      <c r="E19" s="87" t="s">
        <v>126</v>
      </c>
      <c r="F19" s="87" t="s">
        <v>97</v>
      </c>
      <c r="G19" s="88" t="s">
        <v>98</v>
      </c>
      <c r="H19" s="20">
        <f t="shared" si="0"/>
        <v>4.47</v>
      </c>
      <c r="I19" s="90">
        <v>4.47</v>
      </c>
    </row>
    <row r="20" spans="2:9">
      <c r="B20" s="87" t="s">
        <v>167</v>
      </c>
      <c r="C20" s="18" t="s">
        <v>168</v>
      </c>
      <c r="D20" s="18" t="s">
        <v>183</v>
      </c>
      <c r="E20" s="87" t="s">
        <v>126</v>
      </c>
      <c r="F20" s="87" t="s">
        <v>97</v>
      </c>
      <c r="G20" s="88" t="s">
        <v>98</v>
      </c>
      <c r="H20" s="20">
        <f t="shared" si="0"/>
        <v>4.47</v>
      </c>
      <c r="I20" s="90">
        <v>4.47</v>
      </c>
    </row>
    <row r="21" spans="2:9">
      <c r="B21" s="87" t="s">
        <v>167</v>
      </c>
      <c r="C21" s="18" t="s">
        <v>168</v>
      </c>
      <c r="D21" s="18" t="s">
        <v>184</v>
      </c>
      <c r="E21" s="87" t="s">
        <v>122</v>
      </c>
      <c r="F21" s="87" t="s">
        <v>124</v>
      </c>
      <c r="G21" s="88" t="s">
        <v>125</v>
      </c>
      <c r="H21" s="20">
        <f t="shared" si="0"/>
        <v>1232.47</v>
      </c>
      <c r="I21" s="90">
        <v>1232.47</v>
      </c>
    </row>
    <row r="22" spans="2:9">
      <c r="B22" s="87" t="s">
        <v>167</v>
      </c>
      <c r="C22" s="18" t="s">
        <v>168</v>
      </c>
      <c r="D22" s="18" t="s">
        <v>185</v>
      </c>
      <c r="E22" s="87" t="s">
        <v>122</v>
      </c>
      <c r="F22" s="87" t="s">
        <v>124</v>
      </c>
      <c r="G22" s="88" t="s">
        <v>125</v>
      </c>
      <c r="H22" s="20">
        <f t="shared" si="0"/>
        <v>15.8222</v>
      </c>
      <c r="I22" s="90">
        <v>15.8222</v>
      </c>
    </row>
    <row r="23" spans="2:9">
      <c r="B23" s="87" t="s">
        <v>167</v>
      </c>
      <c r="C23" s="18" t="s">
        <v>186</v>
      </c>
      <c r="D23" s="18" t="s">
        <v>187</v>
      </c>
      <c r="E23" s="87" t="s">
        <v>130</v>
      </c>
      <c r="F23" s="87" t="s">
        <v>106</v>
      </c>
      <c r="G23" s="88" t="s">
        <v>123</v>
      </c>
      <c r="H23" s="20">
        <f t="shared" si="0"/>
        <v>8.376</v>
      </c>
      <c r="I23" s="90">
        <v>8.376</v>
      </c>
    </row>
    <row r="24" spans="2:9">
      <c r="B24" s="87" t="s">
        <v>167</v>
      </c>
      <c r="C24" s="18" t="s">
        <v>168</v>
      </c>
      <c r="D24" s="18" t="s">
        <v>188</v>
      </c>
      <c r="E24" s="87" t="s">
        <v>127</v>
      </c>
      <c r="F24" s="87" t="s">
        <v>124</v>
      </c>
      <c r="G24" s="88" t="s">
        <v>125</v>
      </c>
      <c r="H24" s="20">
        <f t="shared" si="0"/>
        <v>3.528</v>
      </c>
      <c r="I24" s="90">
        <v>3.528</v>
      </c>
    </row>
    <row r="25" spans="2:9">
      <c r="B25" s="87" t="s">
        <v>167</v>
      </c>
      <c r="C25" s="18" t="s">
        <v>168</v>
      </c>
      <c r="D25" s="18" t="s">
        <v>189</v>
      </c>
      <c r="E25" s="87" t="s">
        <v>126</v>
      </c>
      <c r="F25" s="87" t="s">
        <v>106</v>
      </c>
      <c r="G25" s="88" t="s">
        <v>123</v>
      </c>
      <c r="H25" s="20">
        <f t="shared" si="0"/>
        <v>97.99</v>
      </c>
      <c r="I25" s="90">
        <v>97.99</v>
      </c>
    </row>
    <row r="26" spans="2:9">
      <c r="B26" s="87" t="s">
        <v>167</v>
      </c>
      <c r="C26" s="18" t="s">
        <v>168</v>
      </c>
      <c r="D26" s="18" t="s">
        <v>190</v>
      </c>
      <c r="E26" s="87" t="s">
        <v>126</v>
      </c>
      <c r="F26" s="87" t="s">
        <v>124</v>
      </c>
      <c r="G26" s="88" t="s">
        <v>125</v>
      </c>
      <c r="H26" s="20">
        <f t="shared" si="0"/>
        <v>164.12616</v>
      </c>
      <c r="I26" s="90">
        <v>164.12616</v>
      </c>
    </row>
    <row r="27" spans="2:9">
      <c r="B27" s="87" t="s">
        <v>167</v>
      </c>
      <c r="C27" s="18" t="s">
        <v>168</v>
      </c>
      <c r="D27" s="18" t="s">
        <v>191</v>
      </c>
      <c r="E27" s="87" t="s">
        <v>131</v>
      </c>
      <c r="F27" s="87" t="s">
        <v>99</v>
      </c>
      <c r="G27" s="88" t="s">
        <v>108</v>
      </c>
      <c r="H27" s="20">
        <f t="shared" si="0"/>
        <v>2.6</v>
      </c>
      <c r="I27" s="90">
        <v>2.6</v>
      </c>
    </row>
    <row r="28" spans="2:9">
      <c r="B28" s="87" t="s">
        <v>167</v>
      </c>
      <c r="C28" s="18" t="s">
        <v>168</v>
      </c>
      <c r="D28" s="18" t="s">
        <v>192</v>
      </c>
      <c r="E28" s="87" t="s">
        <v>132</v>
      </c>
      <c r="F28" s="87" t="s">
        <v>106</v>
      </c>
      <c r="G28" s="88" t="s">
        <v>123</v>
      </c>
      <c r="H28" s="20">
        <f t="shared" si="0"/>
        <v>40</v>
      </c>
      <c r="I28" s="90">
        <v>40</v>
      </c>
    </row>
    <row r="29" spans="2:9">
      <c r="B29" s="87" t="s">
        <v>167</v>
      </c>
      <c r="C29" s="18" t="s">
        <v>168</v>
      </c>
      <c r="D29" s="18" t="s">
        <v>193</v>
      </c>
      <c r="E29" s="87" t="s">
        <v>133</v>
      </c>
      <c r="F29" s="87" t="s">
        <v>106</v>
      </c>
      <c r="G29" s="88" t="s">
        <v>123</v>
      </c>
      <c r="H29" s="20">
        <f t="shared" si="0"/>
        <v>120</v>
      </c>
      <c r="I29" s="90">
        <v>120</v>
      </c>
    </row>
    <row r="30" spans="2:9">
      <c r="B30" s="87" t="s">
        <v>167</v>
      </c>
      <c r="C30" s="18" t="s">
        <v>168</v>
      </c>
      <c r="D30" s="18" t="s">
        <v>194</v>
      </c>
      <c r="E30" s="87" t="s">
        <v>134</v>
      </c>
      <c r="F30" s="87" t="s">
        <v>106</v>
      </c>
      <c r="G30" s="88" t="s">
        <v>123</v>
      </c>
      <c r="H30" s="20">
        <f t="shared" si="0"/>
        <v>20</v>
      </c>
      <c r="I30" s="90">
        <v>20</v>
      </c>
    </row>
    <row r="31" spans="2:9">
      <c r="B31" s="87" t="s">
        <v>167</v>
      </c>
      <c r="C31" s="18" t="s">
        <v>168</v>
      </c>
      <c r="D31" s="18" t="s">
        <v>195</v>
      </c>
      <c r="E31" s="87" t="s">
        <v>135</v>
      </c>
      <c r="F31" s="87" t="s">
        <v>106</v>
      </c>
      <c r="G31" s="88" t="s">
        <v>123</v>
      </c>
      <c r="H31" s="20">
        <f t="shared" si="0"/>
        <v>12.35</v>
      </c>
      <c r="I31" s="90">
        <v>12.35</v>
      </c>
    </row>
    <row r="32" spans="2:9">
      <c r="B32" s="87" t="s">
        <v>167</v>
      </c>
      <c r="C32" s="18" t="s">
        <v>168</v>
      </c>
      <c r="D32" s="18" t="s">
        <v>196</v>
      </c>
      <c r="E32" s="87" t="s">
        <v>136</v>
      </c>
      <c r="F32" s="87" t="s">
        <v>124</v>
      </c>
      <c r="G32" s="88" t="s">
        <v>125</v>
      </c>
      <c r="H32" s="20">
        <f t="shared" si="0"/>
        <v>37.92</v>
      </c>
      <c r="I32" s="90">
        <v>37.92</v>
      </c>
    </row>
    <row r="33" spans="2:9">
      <c r="B33" s="87" t="s">
        <v>167</v>
      </c>
      <c r="C33" s="18" t="s">
        <v>168</v>
      </c>
      <c r="D33" s="18" t="s">
        <v>197</v>
      </c>
      <c r="E33" s="87" t="s">
        <v>137</v>
      </c>
      <c r="F33" s="87" t="s">
        <v>106</v>
      </c>
      <c r="G33" s="88" t="s">
        <v>123</v>
      </c>
      <c r="H33" s="20">
        <f t="shared" si="0"/>
        <v>3</v>
      </c>
      <c r="I33" s="90">
        <v>3</v>
      </c>
    </row>
    <row r="34" spans="2:9">
      <c r="B34" s="87" t="s">
        <v>167</v>
      </c>
      <c r="C34" s="18" t="s">
        <v>168</v>
      </c>
      <c r="D34" s="18" t="s">
        <v>198</v>
      </c>
      <c r="E34" s="87" t="s">
        <v>136</v>
      </c>
      <c r="F34" s="87" t="s">
        <v>124</v>
      </c>
      <c r="G34" s="88" t="s">
        <v>125</v>
      </c>
      <c r="H34" s="20">
        <f t="shared" si="0"/>
        <v>5.04</v>
      </c>
      <c r="I34" s="90">
        <v>5.04</v>
      </c>
    </row>
    <row r="35" spans="2:9">
      <c r="B35" s="87" t="s">
        <v>167</v>
      </c>
      <c r="C35" s="18" t="s">
        <v>168</v>
      </c>
      <c r="D35" s="18" t="s">
        <v>199</v>
      </c>
      <c r="E35" s="87" t="s">
        <v>134</v>
      </c>
      <c r="F35" s="87" t="s">
        <v>106</v>
      </c>
      <c r="G35" s="88" t="s">
        <v>123</v>
      </c>
      <c r="H35" s="20">
        <f t="shared" si="0"/>
        <v>20</v>
      </c>
      <c r="I35" s="90">
        <v>20</v>
      </c>
    </row>
    <row r="36" spans="2:9">
      <c r="B36" s="87" t="s">
        <v>167</v>
      </c>
      <c r="C36" s="18" t="s">
        <v>168</v>
      </c>
      <c r="D36" s="18" t="s">
        <v>200</v>
      </c>
      <c r="E36" s="87" t="s">
        <v>138</v>
      </c>
      <c r="F36" s="87" t="s">
        <v>97</v>
      </c>
      <c r="G36" s="88" t="s">
        <v>139</v>
      </c>
      <c r="H36" s="20">
        <f t="shared" si="0"/>
        <v>32.834</v>
      </c>
      <c r="I36" s="90">
        <v>32.834</v>
      </c>
    </row>
    <row r="37" spans="2:9">
      <c r="B37" s="87" t="s">
        <v>167</v>
      </c>
      <c r="C37" s="18" t="s">
        <v>168</v>
      </c>
      <c r="D37" s="18" t="s">
        <v>201</v>
      </c>
      <c r="E37" s="87" t="s">
        <v>134</v>
      </c>
      <c r="F37" s="87" t="s">
        <v>106</v>
      </c>
      <c r="G37" s="88" t="s">
        <v>123</v>
      </c>
      <c r="H37" s="20">
        <f t="shared" si="0"/>
        <v>480</v>
      </c>
      <c r="I37" s="90">
        <v>480</v>
      </c>
    </row>
    <row r="38" spans="2:9">
      <c r="B38" s="87" t="s">
        <v>167</v>
      </c>
      <c r="C38" s="18" t="s">
        <v>168</v>
      </c>
      <c r="D38" s="18" t="s">
        <v>202</v>
      </c>
      <c r="E38" s="87" t="s">
        <v>140</v>
      </c>
      <c r="F38" s="87" t="s">
        <v>106</v>
      </c>
      <c r="G38" s="88" t="s">
        <v>123</v>
      </c>
      <c r="H38" s="20">
        <f t="shared" si="0"/>
        <v>11</v>
      </c>
      <c r="I38" s="90">
        <v>11</v>
      </c>
    </row>
    <row r="39" spans="2:9">
      <c r="B39" s="87" t="s">
        <v>167</v>
      </c>
      <c r="C39" s="18" t="s">
        <v>168</v>
      </c>
      <c r="D39" s="18" t="s">
        <v>203</v>
      </c>
      <c r="E39" s="87" t="s">
        <v>141</v>
      </c>
      <c r="F39" s="87" t="s">
        <v>124</v>
      </c>
      <c r="G39" s="88" t="s">
        <v>125</v>
      </c>
      <c r="H39" s="20">
        <f t="shared" ref="H39:H70" si="1">I39</f>
        <v>14.502</v>
      </c>
      <c r="I39" s="90">
        <v>14.502</v>
      </c>
    </row>
    <row r="40" spans="2:9">
      <c r="B40" s="87" t="s">
        <v>167</v>
      </c>
      <c r="C40" s="18" t="s">
        <v>186</v>
      </c>
      <c r="D40" s="18" t="s">
        <v>204</v>
      </c>
      <c r="E40" s="87" t="s">
        <v>142</v>
      </c>
      <c r="F40" s="87" t="s">
        <v>106</v>
      </c>
      <c r="G40" s="88" t="s">
        <v>123</v>
      </c>
      <c r="H40" s="20">
        <f t="shared" si="1"/>
        <v>151.6</v>
      </c>
      <c r="I40" s="90">
        <v>151.6</v>
      </c>
    </row>
    <row r="41" spans="2:9">
      <c r="B41" s="87" t="s">
        <v>167</v>
      </c>
      <c r="C41" s="18" t="s">
        <v>186</v>
      </c>
      <c r="D41" s="18" t="s">
        <v>205</v>
      </c>
      <c r="E41" s="87" t="s">
        <v>142</v>
      </c>
      <c r="F41" s="87" t="s">
        <v>106</v>
      </c>
      <c r="G41" s="88" t="s">
        <v>123</v>
      </c>
      <c r="H41" s="20">
        <f t="shared" si="1"/>
        <v>242.9887</v>
      </c>
      <c r="I41" s="90">
        <v>242.9887</v>
      </c>
    </row>
    <row r="42" spans="2:9">
      <c r="B42" s="87" t="s">
        <v>167</v>
      </c>
      <c r="C42" s="18" t="s">
        <v>186</v>
      </c>
      <c r="D42" s="18" t="s">
        <v>206</v>
      </c>
      <c r="E42" s="87" t="s">
        <v>143</v>
      </c>
      <c r="F42" s="87" t="s">
        <v>97</v>
      </c>
      <c r="G42" s="88" t="s">
        <v>98</v>
      </c>
      <c r="H42" s="20">
        <f t="shared" si="1"/>
        <v>38.8314</v>
      </c>
      <c r="I42" s="90">
        <v>38.8314</v>
      </c>
    </row>
    <row r="43" spans="2:9">
      <c r="B43" s="87" t="s">
        <v>167</v>
      </c>
      <c r="C43" s="18" t="s">
        <v>186</v>
      </c>
      <c r="D43" s="18" t="s">
        <v>207</v>
      </c>
      <c r="E43" s="87" t="s">
        <v>122</v>
      </c>
      <c r="F43" s="87" t="s">
        <v>106</v>
      </c>
      <c r="G43" s="88" t="s">
        <v>123</v>
      </c>
      <c r="H43" s="20">
        <f t="shared" si="1"/>
        <v>288.246</v>
      </c>
      <c r="I43" s="90">
        <v>288.246</v>
      </c>
    </row>
    <row r="44" spans="2:9">
      <c r="B44" s="87" t="s">
        <v>167</v>
      </c>
      <c r="C44" s="18"/>
      <c r="D44" s="18" t="s">
        <v>208</v>
      </c>
      <c r="E44" s="87" t="s">
        <v>144</v>
      </c>
      <c r="F44" s="87" t="s">
        <v>106</v>
      </c>
      <c r="G44" s="88" t="s">
        <v>123</v>
      </c>
      <c r="H44" s="20">
        <f t="shared" si="1"/>
        <v>591</v>
      </c>
      <c r="I44" s="90">
        <v>591</v>
      </c>
    </row>
    <row r="45" spans="2:9">
      <c r="B45" s="87" t="s">
        <v>167</v>
      </c>
      <c r="C45" s="18"/>
      <c r="D45" s="18" t="s">
        <v>209</v>
      </c>
      <c r="E45" s="87" t="s">
        <v>145</v>
      </c>
      <c r="F45" s="87" t="s">
        <v>106</v>
      </c>
      <c r="G45" s="88" t="s">
        <v>123</v>
      </c>
      <c r="H45" s="20">
        <f t="shared" si="1"/>
        <v>85</v>
      </c>
      <c r="I45" s="90">
        <v>85</v>
      </c>
    </row>
    <row r="46" spans="2:9">
      <c r="B46" s="87" t="s">
        <v>167</v>
      </c>
      <c r="C46" s="18"/>
      <c r="D46" s="18" t="s">
        <v>210</v>
      </c>
      <c r="E46" s="87" t="s">
        <v>126</v>
      </c>
      <c r="F46" s="87" t="s">
        <v>106</v>
      </c>
      <c r="G46" s="88" t="s">
        <v>123</v>
      </c>
      <c r="H46" s="20">
        <f t="shared" si="1"/>
        <v>920</v>
      </c>
      <c r="I46" s="90">
        <v>920</v>
      </c>
    </row>
    <row r="47" spans="2:9">
      <c r="B47" s="87" t="s">
        <v>167</v>
      </c>
      <c r="C47" s="18"/>
      <c r="D47" s="18" t="s">
        <v>211</v>
      </c>
      <c r="E47" s="87" t="s">
        <v>126</v>
      </c>
      <c r="F47" s="87" t="s">
        <v>106</v>
      </c>
      <c r="G47" s="88" t="s">
        <v>123</v>
      </c>
      <c r="H47" s="20">
        <f t="shared" si="1"/>
        <v>1120</v>
      </c>
      <c r="I47" s="90">
        <v>1120</v>
      </c>
    </row>
    <row r="48" spans="2:9">
      <c r="B48" s="87" t="s">
        <v>167</v>
      </c>
      <c r="C48" s="18"/>
      <c r="D48" s="18" t="s">
        <v>212</v>
      </c>
      <c r="E48" s="87" t="s">
        <v>133</v>
      </c>
      <c r="F48" s="87" t="s">
        <v>106</v>
      </c>
      <c r="G48" s="88" t="s">
        <v>123</v>
      </c>
      <c r="H48" s="20">
        <f t="shared" si="1"/>
        <v>50</v>
      </c>
      <c r="I48" s="90">
        <v>50</v>
      </c>
    </row>
    <row r="49" spans="2:9">
      <c r="B49" s="87" t="s">
        <v>167</v>
      </c>
      <c r="C49" s="18"/>
      <c r="D49" s="18" t="s">
        <v>213</v>
      </c>
      <c r="E49" s="87" t="s">
        <v>133</v>
      </c>
      <c r="F49" s="87" t="s">
        <v>106</v>
      </c>
      <c r="G49" s="88" t="s">
        <v>123</v>
      </c>
      <c r="H49" s="20">
        <f t="shared" si="1"/>
        <v>120</v>
      </c>
      <c r="I49" s="90">
        <v>120</v>
      </c>
    </row>
    <row r="50" spans="2:9">
      <c r="B50" s="87" t="s">
        <v>167</v>
      </c>
      <c r="C50" s="18"/>
      <c r="D50" s="18" t="s">
        <v>214</v>
      </c>
      <c r="E50" s="87" t="s">
        <v>146</v>
      </c>
      <c r="F50" s="87" t="s">
        <v>106</v>
      </c>
      <c r="G50" s="88" t="s">
        <v>123</v>
      </c>
      <c r="H50" s="20">
        <f t="shared" si="1"/>
        <v>1400</v>
      </c>
      <c r="I50" s="90">
        <v>1400</v>
      </c>
    </row>
    <row r="51" spans="2:9">
      <c r="B51" s="87" t="s">
        <v>167</v>
      </c>
      <c r="C51" s="18"/>
      <c r="D51" s="18" t="s">
        <v>215</v>
      </c>
      <c r="E51" s="87" t="s">
        <v>147</v>
      </c>
      <c r="F51" s="87" t="s">
        <v>106</v>
      </c>
      <c r="G51" s="88" t="s">
        <v>123</v>
      </c>
      <c r="H51" s="20">
        <f t="shared" si="1"/>
        <v>0.2</v>
      </c>
      <c r="I51" s="90">
        <v>0.2</v>
      </c>
    </row>
    <row r="52" spans="2:9">
      <c r="B52" s="87" t="s">
        <v>167</v>
      </c>
      <c r="C52" s="18"/>
      <c r="D52" s="18" t="s">
        <v>216</v>
      </c>
      <c r="E52" s="87" t="s">
        <v>130</v>
      </c>
      <c r="F52" s="87" t="s">
        <v>106</v>
      </c>
      <c r="G52" s="88" t="s">
        <v>123</v>
      </c>
      <c r="H52" s="20">
        <f t="shared" si="1"/>
        <v>242.875332</v>
      </c>
      <c r="I52" s="90">
        <v>242.875332</v>
      </c>
    </row>
    <row r="53" spans="2:9">
      <c r="B53" s="87" t="s">
        <v>167</v>
      </c>
      <c r="C53" s="18" t="s">
        <v>186</v>
      </c>
      <c r="D53" s="18" t="s">
        <v>217</v>
      </c>
      <c r="E53" s="87" t="s">
        <v>148</v>
      </c>
      <c r="F53" s="87" t="s">
        <v>106</v>
      </c>
      <c r="G53" s="88" t="s">
        <v>123</v>
      </c>
      <c r="H53" s="20">
        <f t="shared" si="1"/>
        <v>21</v>
      </c>
      <c r="I53" s="90">
        <v>21</v>
      </c>
    </row>
    <row r="54" spans="2:9">
      <c r="B54" s="87" t="s">
        <v>167</v>
      </c>
      <c r="C54" s="18" t="s">
        <v>186</v>
      </c>
      <c r="D54" s="18" t="s">
        <v>218</v>
      </c>
      <c r="E54" s="87" t="s">
        <v>148</v>
      </c>
      <c r="F54" s="87" t="s">
        <v>106</v>
      </c>
      <c r="G54" s="88" t="s">
        <v>123</v>
      </c>
      <c r="H54" s="20">
        <f t="shared" si="1"/>
        <v>69.92</v>
      </c>
      <c r="I54" s="90">
        <v>69.92</v>
      </c>
    </row>
    <row r="55" spans="2:9">
      <c r="B55" s="87" t="s">
        <v>167</v>
      </c>
      <c r="C55" s="18" t="s">
        <v>186</v>
      </c>
      <c r="D55" s="18" t="s">
        <v>219</v>
      </c>
      <c r="E55" s="87" t="s">
        <v>148</v>
      </c>
      <c r="F55" s="87" t="s">
        <v>106</v>
      </c>
      <c r="G55" s="88" t="s">
        <v>123</v>
      </c>
      <c r="H55" s="20">
        <f t="shared" si="1"/>
        <v>108.9831</v>
      </c>
      <c r="I55" s="90">
        <v>108.9831</v>
      </c>
    </row>
    <row r="56" spans="2:9">
      <c r="B56" s="87" t="s">
        <v>167</v>
      </c>
      <c r="C56" s="18" t="s">
        <v>186</v>
      </c>
      <c r="D56" s="18" t="s">
        <v>220</v>
      </c>
      <c r="E56" s="87" t="s">
        <v>148</v>
      </c>
      <c r="F56" s="87" t="s">
        <v>106</v>
      </c>
      <c r="G56" s="88" t="s">
        <v>123</v>
      </c>
      <c r="H56" s="20">
        <f t="shared" si="1"/>
        <v>119.284</v>
      </c>
      <c r="I56" s="90">
        <v>119.284</v>
      </c>
    </row>
    <row r="57" spans="2:9">
      <c r="B57" s="87" t="s">
        <v>167</v>
      </c>
      <c r="C57" s="18" t="s">
        <v>186</v>
      </c>
      <c r="D57" s="18" t="s">
        <v>221</v>
      </c>
      <c r="E57" s="87" t="s">
        <v>149</v>
      </c>
      <c r="F57" s="87" t="s">
        <v>150</v>
      </c>
      <c r="G57" s="88" t="s">
        <v>151</v>
      </c>
      <c r="H57" s="20">
        <f t="shared" si="1"/>
        <v>15</v>
      </c>
      <c r="I57" s="90">
        <v>15</v>
      </c>
    </row>
    <row r="58" spans="2:9">
      <c r="B58" s="87" t="s">
        <v>167</v>
      </c>
      <c r="C58" s="18"/>
      <c r="D58" s="18" t="s">
        <v>222</v>
      </c>
      <c r="E58" s="87" t="s">
        <v>152</v>
      </c>
      <c r="F58" s="87" t="s">
        <v>106</v>
      </c>
      <c r="G58" s="88" t="s">
        <v>123</v>
      </c>
      <c r="H58" s="20">
        <f t="shared" si="1"/>
        <v>279</v>
      </c>
      <c r="I58" s="90">
        <v>279</v>
      </c>
    </row>
    <row r="59" spans="2:9">
      <c r="B59" s="87" t="s">
        <v>167</v>
      </c>
      <c r="C59" s="18" t="s">
        <v>186</v>
      </c>
      <c r="D59" s="18" t="s">
        <v>223</v>
      </c>
      <c r="E59" s="87" t="s">
        <v>130</v>
      </c>
      <c r="F59" s="87" t="s">
        <v>106</v>
      </c>
      <c r="G59" s="88" t="s">
        <v>123</v>
      </c>
      <c r="H59" s="20">
        <f t="shared" si="1"/>
        <v>146.6285</v>
      </c>
      <c r="I59" s="90">
        <v>146.6285</v>
      </c>
    </row>
    <row r="60" spans="2:9">
      <c r="B60" s="87" t="s">
        <v>167</v>
      </c>
      <c r="C60" s="18" t="s">
        <v>186</v>
      </c>
      <c r="D60" s="18" t="s">
        <v>224</v>
      </c>
      <c r="E60" s="87" t="s">
        <v>148</v>
      </c>
      <c r="F60" s="87" t="s">
        <v>106</v>
      </c>
      <c r="G60" s="88" t="s">
        <v>123</v>
      </c>
      <c r="H60" s="20">
        <f t="shared" si="1"/>
        <v>20</v>
      </c>
      <c r="I60" s="90">
        <v>20</v>
      </c>
    </row>
    <row r="61" spans="2:9">
      <c r="B61" s="87" t="s">
        <v>167</v>
      </c>
      <c r="C61" s="18" t="s">
        <v>186</v>
      </c>
      <c r="D61" s="18" t="s">
        <v>225</v>
      </c>
      <c r="E61" s="87" t="s">
        <v>142</v>
      </c>
      <c r="F61" s="87" t="s">
        <v>150</v>
      </c>
      <c r="G61" s="88" t="s">
        <v>151</v>
      </c>
      <c r="H61" s="20">
        <f t="shared" si="1"/>
        <v>18.6</v>
      </c>
      <c r="I61" s="90">
        <v>18.6</v>
      </c>
    </row>
    <row r="62" spans="2:9">
      <c r="B62" s="87" t="s">
        <v>167</v>
      </c>
      <c r="C62" s="18" t="s">
        <v>186</v>
      </c>
      <c r="D62" s="18" t="s">
        <v>226</v>
      </c>
      <c r="E62" s="87" t="s">
        <v>153</v>
      </c>
      <c r="F62" s="87" t="s">
        <v>150</v>
      </c>
      <c r="G62" s="88" t="s">
        <v>151</v>
      </c>
      <c r="H62" s="20">
        <f t="shared" si="1"/>
        <v>159.1362</v>
      </c>
      <c r="I62" s="90">
        <v>159.1362</v>
      </c>
    </row>
    <row r="63" spans="2:9">
      <c r="B63" s="87" t="s">
        <v>167</v>
      </c>
      <c r="C63" s="18" t="s">
        <v>186</v>
      </c>
      <c r="D63" s="18" t="s">
        <v>227</v>
      </c>
      <c r="E63" s="87" t="s">
        <v>142</v>
      </c>
      <c r="F63" s="87" t="s">
        <v>150</v>
      </c>
      <c r="G63" s="88" t="s">
        <v>151</v>
      </c>
      <c r="H63" s="20">
        <f t="shared" si="1"/>
        <v>117.3</v>
      </c>
      <c r="I63" s="90">
        <v>117.3</v>
      </c>
    </row>
    <row r="64" spans="2:9">
      <c r="B64" s="87" t="s">
        <v>167</v>
      </c>
      <c r="C64" s="18" t="s">
        <v>186</v>
      </c>
      <c r="D64" s="18" t="s">
        <v>228</v>
      </c>
      <c r="E64" s="87" t="s">
        <v>153</v>
      </c>
      <c r="F64" s="87" t="s">
        <v>150</v>
      </c>
      <c r="G64" s="88" t="s">
        <v>151</v>
      </c>
      <c r="H64" s="20">
        <f t="shared" si="1"/>
        <v>21.4</v>
      </c>
      <c r="I64" s="90">
        <v>21.4</v>
      </c>
    </row>
    <row r="65" spans="2:9">
      <c r="B65" s="87" t="s">
        <v>167</v>
      </c>
      <c r="C65" s="18" t="s">
        <v>186</v>
      </c>
      <c r="D65" s="18" t="s">
        <v>229</v>
      </c>
      <c r="E65" s="87" t="s">
        <v>154</v>
      </c>
      <c r="F65" s="87" t="s">
        <v>106</v>
      </c>
      <c r="G65" s="88" t="s">
        <v>114</v>
      </c>
      <c r="H65" s="20">
        <f t="shared" si="1"/>
        <v>70.7</v>
      </c>
      <c r="I65" s="90">
        <v>70.7</v>
      </c>
    </row>
    <row r="66" spans="2:9">
      <c r="B66" s="87" t="s">
        <v>167</v>
      </c>
      <c r="C66" s="18" t="s">
        <v>186</v>
      </c>
      <c r="D66" s="18" t="s">
        <v>230</v>
      </c>
      <c r="E66" s="87" t="s">
        <v>154</v>
      </c>
      <c r="F66" s="87" t="s">
        <v>106</v>
      </c>
      <c r="G66" s="88" t="s">
        <v>114</v>
      </c>
      <c r="H66" s="20">
        <f t="shared" si="1"/>
        <v>16.83</v>
      </c>
      <c r="I66" s="90">
        <v>16.83</v>
      </c>
    </row>
    <row r="67" spans="2:9">
      <c r="B67" s="87" t="s">
        <v>167</v>
      </c>
      <c r="C67" s="18" t="s">
        <v>186</v>
      </c>
      <c r="D67" s="18" t="s">
        <v>231</v>
      </c>
      <c r="E67" s="87" t="s">
        <v>154</v>
      </c>
      <c r="F67" s="87" t="s">
        <v>106</v>
      </c>
      <c r="G67" s="88" t="s">
        <v>114</v>
      </c>
      <c r="H67" s="20">
        <f t="shared" si="1"/>
        <v>20</v>
      </c>
      <c r="I67" s="90">
        <v>20</v>
      </c>
    </row>
    <row r="68" spans="2:9">
      <c r="B68" s="87" t="s">
        <v>167</v>
      </c>
      <c r="C68" s="18"/>
      <c r="D68" s="18" t="s">
        <v>232</v>
      </c>
      <c r="E68" s="87" t="s">
        <v>155</v>
      </c>
      <c r="F68" s="87" t="s">
        <v>124</v>
      </c>
      <c r="G68" s="88" t="s">
        <v>125</v>
      </c>
      <c r="H68" s="20">
        <f t="shared" si="1"/>
        <v>7.56</v>
      </c>
      <c r="I68" s="90">
        <v>7.56</v>
      </c>
    </row>
    <row r="69" spans="2:9">
      <c r="B69" s="87" t="s">
        <v>167</v>
      </c>
      <c r="C69" s="18" t="s">
        <v>186</v>
      </c>
      <c r="D69" s="18" t="s">
        <v>233</v>
      </c>
      <c r="E69" s="87" t="s">
        <v>141</v>
      </c>
      <c r="F69" s="87" t="s">
        <v>97</v>
      </c>
      <c r="G69" s="88" t="s">
        <v>98</v>
      </c>
      <c r="H69" s="20">
        <f t="shared" si="1"/>
        <v>141.0662</v>
      </c>
      <c r="I69" s="90">
        <v>141.0662</v>
      </c>
    </row>
    <row r="70" spans="2:9">
      <c r="B70" s="36" t="s">
        <v>234</v>
      </c>
      <c r="C70" s="36" t="s">
        <v>234</v>
      </c>
      <c r="D70" s="22" t="s">
        <v>234</v>
      </c>
      <c r="E70" s="36" t="s">
        <v>234</v>
      </c>
      <c r="F70" s="36" t="s">
        <v>234</v>
      </c>
      <c r="G70" s="36" t="s">
        <v>234</v>
      </c>
      <c r="H70" s="20">
        <f t="shared" si="1"/>
        <v>1.308423258</v>
      </c>
      <c r="I70" s="90">
        <f>(SUM(I6:I69))/10000</f>
        <v>1.308423258</v>
      </c>
    </row>
    <row r="71" spans="2:8">
      <c r="B71" s="83" t="s">
        <v>235</v>
      </c>
      <c r="C71" s="83"/>
      <c r="D71" s="83"/>
      <c r="E71" s="83"/>
      <c r="F71" s="83"/>
      <c r="G71" s="83"/>
      <c r="H71" s="84"/>
    </row>
    <row r="72" spans="2:8">
      <c r="B72" s="56"/>
      <c r="C72" s="56"/>
      <c r="D72" s="56"/>
      <c r="E72" s="41"/>
      <c r="F72" s="41"/>
      <c r="G72" s="41"/>
      <c r="H72" s="56"/>
    </row>
  </sheetData>
  <mergeCells count="14">
    <mergeCell ref="B2:P2"/>
    <mergeCell ref="B3:D3"/>
    <mergeCell ref="O3:P3"/>
    <mergeCell ref="I4:K4"/>
    <mergeCell ref="L4:N4"/>
    <mergeCell ref="B4:B5"/>
    <mergeCell ref="C4:C5"/>
    <mergeCell ref="D4:D5"/>
    <mergeCell ref="E4:E5"/>
    <mergeCell ref="F4:F5"/>
    <mergeCell ref="G4:G5"/>
    <mergeCell ref="H4:H5"/>
    <mergeCell ref="O4:O5"/>
    <mergeCell ref="P4:P5"/>
  </mergeCells>
  <pageMargins left="0.751388888888889" right="0.751388888888889" top="0.267361111111111" bottom="0.267361111111111" header="0" footer="0"/>
  <pageSetup paperSize="9" scale="42"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 customWidth="1"/>
    <col min="2" max="2" width="46.875" customWidth="1"/>
    <col min="3" max="3" width="16.375" customWidth="1"/>
    <col min="4" max="4" width="1.5" customWidth="1"/>
    <col min="5" max="5" width="9.75" customWidth="1"/>
  </cols>
  <sheetData>
    <row r="1" ht="16.35" customHeight="1" spans="1:4">
      <c r="A1" s="49"/>
      <c r="B1" s="4" t="s">
        <v>236</v>
      </c>
      <c r="C1" s="49"/>
      <c r="D1" s="50"/>
    </row>
    <row r="2" ht="22.9" customHeight="1" spans="1:4">
      <c r="A2" s="49"/>
      <c r="B2" s="37" t="s">
        <v>237</v>
      </c>
      <c r="C2" s="37"/>
      <c r="D2" s="50"/>
    </row>
    <row r="3" ht="19.5" customHeight="1" spans="1:4">
      <c r="A3" s="51"/>
      <c r="B3" s="63"/>
      <c r="C3" s="63" t="s">
        <v>2</v>
      </c>
      <c r="D3" s="81"/>
    </row>
    <row r="4" ht="24.4" customHeight="1" spans="1:4">
      <c r="A4" s="54"/>
      <c r="B4" s="12" t="s">
        <v>238</v>
      </c>
      <c r="C4" s="12" t="s">
        <v>239</v>
      </c>
      <c r="D4" s="50"/>
    </row>
    <row r="5" ht="22.9" customHeight="1" spans="1:4">
      <c r="A5" s="54"/>
      <c r="B5" s="22" t="s">
        <v>234</v>
      </c>
      <c r="C5" s="26"/>
      <c r="D5" s="50"/>
    </row>
    <row r="6" ht="22.9" customHeight="1" spans="1:4">
      <c r="A6" s="82"/>
      <c r="B6" s="83" t="s">
        <v>235</v>
      </c>
      <c r="C6" s="84"/>
      <c r="D6" s="85"/>
    </row>
    <row r="7" ht="9.75" customHeight="1" spans="1:4">
      <c r="A7" s="56"/>
      <c r="B7" s="56"/>
      <c r="C7" s="56"/>
      <c r="D7" s="53"/>
    </row>
  </sheetData>
  <mergeCells count="1">
    <mergeCell ref="B2:C2"/>
  </mergeCells>
  <pageMargins left="0.75" right="0.75" top="0.270000010728836" bottom="0.270000010728836"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topLeftCell="A5" workbookViewId="0">
      <selection activeCell="E41" sqref="E4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10" width="9.75" customWidth="1"/>
  </cols>
  <sheetData>
    <row r="1" ht="16.35" customHeight="1" spans="1:6">
      <c r="A1" s="59"/>
      <c r="B1" s="60" t="s">
        <v>240</v>
      </c>
      <c r="C1" s="59"/>
      <c r="D1" s="59"/>
      <c r="E1" s="59"/>
      <c r="F1" s="14"/>
    </row>
    <row r="2" ht="22.9" customHeight="1" spans="1:6">
      <c r="A2" s="59"/>
      <c r="B2" s="37" t="s">
        <v>241</v>
      </c>
      <c r="C2" s="37"/>
      <c r="D2" s="37"/>
      <c r="E2" s="37"/>
      <c r="F2" s="14"/>
    </row>
    <row r="3" ht="19.5" customHeight="1" spans="1:6">
      <c r="A3" s="62"/>
      <c r="B3" s="63"/>
      <c r="C3" s="63"/>
      <c r="D3" s="62"/>
      <c r="E3" s="64" t="s">
        <v>2</v>
      </c>
      <c r="F3" s="80"/>
    </row>
    <row r="4" ht="24.4" customHeight="1" spans="1:6">
      <c r="A4" s="14"/>
      <c r="B4" s="65" t="s">
        <v>3</v>
      </c>
      <c r="C4" s="65"/>
      <c r="D4" s="65" t="s">
        <v>4</v>
      </c>
      <c r="E4" s="65"/>
      <c r="F4" s="61"/>
    </row>
    <row r="5" ht="24.4" customHeight="1" spans="1:6">
      <c r="A5" s="14"/>
      <c r="B5" s="65" t="s">
        <v>5</v>
      </c>
      <c r="C5" s="65" t="s">
        <v>6</v>
      </c>
      <c r="D5" s="65" t="s">
        <v>5</v>
      </c>
      <c r="E5" s="65" t="s">
        <v>6</v>
      </c>
      <c r="F5" s="61"/>
    </row>
    <row r="6" ht="22.9" customHeight="1" spans="1:6">
      <c r="A6" s="14"/>
      <c r="B6" s="24" t="s">
        <v>242</v>
      </c>
      <c r="C6" s="26">
        <v>18515.65</v>
      </c>
      <c r="D6" s="24" t="s">
        <v>243</v>
      </c>
      <c r="E6" s="26">
        <v>18515.65</v>
      </c>
      <c r="F6" s="61"/>
    </row>
    <row r="7" ht="22.9" customHeight="1" spans="1:6">
      <c r="A7" s="14"/>
      <c r="B7" s="24" t="s">
        <v>244</v>
      </c>
      <c r="C7" s="26">
        <v>18515.65</v>
      </c>
      <c r="D7" s="24" t="s">
        <v>8</v>
      </c>
      <c r="E7" s="26">
        <v>10274.76</v>
      </c>
      <c r="F7" s="61"/>
    </row>
    <row r="8" ht="22.9" customHeight="1" spans="1:6">
      <c r="A8" s="14"/>
      <c r="B8" s="24" t="s">
        <v>245</v>
      </c>
      <c r="C8" s="26"/>
      <c r="D8" s="24" t="s">
        <v>10</v>
      </c>
      <c r="E8" s="26"/>
      <c r="F8" s="61"/>
    </row>
    <row r="9" ht="22.9" customHeight="1" spans="1:6">
      <c r="A9" s="14"/>
      <c r="B9" s="24" t="s">
        <v>246</v>
      </c>
      <c r="C9" s="26"/>
      <c r="D9" s="24" t="s">
        <v>12</v>
      </c>
      <c r="E9" s="26"/>
      <c r="F9" s="61"/>
    </row>
    <row r="10" ht="22.9" customHeight="1" spans="1:6">
      <c r="A10" s="14"/>
      <c r="B10" s="24"/>
      <c r="C10" s="26"/>
      <c r="D10" s="24" t="s">
        <v>14</v>
      </c>
      <c r="E10" s="26"/>
      <c r="F10" s="61"/>
    </row>
    <row r="11" ht="22.9" customHeight="1" spans="1:6">
      <c r="A11" s="14"/>
      <c r="B11" s="24"/>
      <c r="C11" s="26"/>
      <c r="D11" s="24" t="s">
        <v>16</v>
      </c>
      <c r="E11" s="26"/>
      <c r="F11" s="61"/>
    </row>
    <row r="12" ht="22.9" customHeight="1" spans="1:6">
      <c r="A12" s="14"/>
      <c r="B12" s="24"/>
      <c r="C12" s="26"/>
      <c r="D12" s="24" t="s">
        <v>18</v>
      </c>
      <c r="E12" s="26"/>
      <c r="F12" s="61"/>
    </row>
    <row r="13" ht="22.9" customHeight="1" spans="1:6">
      <c r="A13" s="14"/>
      <c r="B13" s="24"/>
      <c r="C13" s="26"/>
      <c r="D13" s="24" t="s">
        <v>20</v>
      </c>
      <c r="E13" s="26">
        <v>424.19</v>
      </c>
      <c r="F13" s="61"/>
    </row>
    <row r="14" ht="22.9" customHeight="1" spans="1:6">
      <c r="A14" s="14"/>
      <c r="B14" s="24"/>
      <c r="C14" s="26"/>
      <c r="D14" s="24" t="s">
        <v>22</v>
      </c>
      <c r="E14" s="26">
        <v>593.48</v>
      </c>
      <c r="F14" s="61"/>
    </row>
    <row r="15" ht="22.9" customHeight="1" spans="1:6">
      <c r="A15" s="14"/>
      <c r="B15" s="24"/>
      <c r="C15" s="26"/>
      <c r="D15" s="24" t="s">
        <v>24</v>
      </c>
      <c r="E15" s="26"/>
      <c r="F15" s="61"/>
    </row>
    <row r="16" ht="22.9" customHeight="1" spans="1:6">
      <c r="A16" s="14"/>
      <c r="B16" s="24"/>
      <c r="C16" s="26"/>
      <c r="D16" s="24" t="s">
        <v>25</v>
      </c>
      <c r="E16" s="26">
        <v>83.35</v>
      </c>
      <c r="F16" s="61"/>
    </row>
    <row r="17" ht="22.9" customHeight="1" spans="1:6">
      <c r="A17" s="14"/>
      <c r="B17" s="24"/>
      <c r="C17" s="26"/>
      <c r="D17" s="24" t="s">
        <v>26</v>
      </c>
      <c r="E17" s="26">
        <v>15</v>
      </c>
      <c r="F17" s="61"/>
    </row>
    <row r="18" ht="22.9" customHeight="1" spans="1:6">
      <c r="A18" s="14"/>
      <c r="B18" s="24"/>
      <c r="C18" s="26"/>
      <c r="D18" s="24" t="s">
        <v>27</v>
      </c>
      <c r="E18" s="26">
        <v>5975.97</v>
      </c>
      <c r="F18" s="61"/>
    </row>
    <row r="19" ht="22.9" customHeight="1" spans="1:6">
      <c r="A19" s="14"/>
      <c r="B19" s="24"/>
      <c r="C19" s="26"/>
      <c r="D19" s="24" t="s">
        <v>28</v>
      </c>
      <c r="E19" s="26">
        <v>1148.9</v>
      </c>
      <c r="F19" s="61"/>
    </row>
    <row r="20" ht="22.9" customHeight="1" spans="1:6">
      <c r="A20" s="14"/>
      <c r="B20" s="24"/>
      <c r="C20" s="26"/>
      <c r="D20" s="24" t="s">
        <v>29</v>
      </c>
      <c r="E20" s="26"/>
      <c r="F20" s="61"/>
    </row>
    <row r="21" ht="22.9" customHeight="1" spans="1:6">
      <c r="A21" s="14"/>
      <c r="B21" s="24"/>
      <c r="C21" s="26"/>
      <c r="D21" s="24" t="s">
        <v>30</v>
      </c>
      <c r="E21" s="26"/>
      <c r="F21" s="61"/>
    </row>
    <row r="22" ht="22.9" customHeight="1" spans="1:6">
      <c r="A22" s="14"/>
      <c r="B22" s="24"/>
      <c r="C22" s="26"/>
      <c r="D22" s="24" t="s">
        <v>31</v>
      </c>
      <c r="E22" s="26"/>
      <c r="F22" s="61"/>
    </row>
    <row r="23" ht="22.9" customHeight="1" spans="1:6">
      <c r="A23" s="14"/>
      <c r="B23" s="24"/>
      <c r="C23" s="26"/>
      <c r="D23" s="24" t="s">
        <v>32</v>
      </c>
      <c r="E23" s="26"/>
      <c r="F23" s="61"/>
    </row>
    <row r="24" ht="22.9" customHeight="1" spans="1:6">
      <c r="A24" s="14"/>
      <c r="B24" s="24"/>
      <c r="C24" s="26"/>
      <c r="D24" s="24" t="s">
        <v>33</v>
      </c>
      <c r="E24" s="26"/>
      <c r="F24" s="61"/>
    </row>
    <row r="25" ht="22.9" customHeight="1" spans="1:6">
      <c r="A25" s="14"/>
      <c r="B25" s="24"/>
      <c r="C25" s="26"/>
      <c r="D25" s="24" t="s">
        <v>34</v>
      </c>
      <c r="E25" s="26"/>
      <c r="F25" s="61"/>
    </row>
    <row r="26" ht="22.9" customHeight="1" spans="1:6">
      <c r="A26" s="14"/>
      <c r="B26" s="24"/>
      <c r="C26" s="26"/>
      <c r="D26" s="24" t="s">
        <v>35</v>
      </c>
      <c r="E26" s="26"/>
      <c r="F26" s="61"/>
    </row>
    <row r="27" ht="22.9" customHeight="1" spans="1:6">
      <c r="A27" s="14"/>
      <c r="B27" s="24"/>
      <c r="C27" s="26"/>
      <c r="D27" s="24" t="s">
        <v>36</v>
      </c>
      <c r="E27" s="26"/>
      <c r="F27" s="61"/>
    </row>
    <row r="28" ht="22.9" customHeight="1" spans="1:6">
      <c r="A28" s="14"/>
      <c r="B28" s="24"/>
      <c r="C28" s="26"/>
      <c r="D28" s="24" t="s">
        <v>37</v>
      </c>
      <c r="E28" s="26"/>
      <c r="F28" s="61"/>
    </row>
    <row r="29" ht="22.9" customHeight="1" spans="1:6">
      <c r="A29" s="14"/>
      <c r="B29" s="24"/>
      <c r="C29" s="26"/>
      <c r="D29" s="24" t="s">
        <v>38</v>
      </c>
      <c r="E29" s="26"/>
      <c r="F29" s="61"/>
    </row>
    <row r="30" ht="22.9" customHeight="1" spans="1:6">
      <c r="A30" s="14"/>
      <c r="B30" s="24"/>
      <c r="C30" s="26"/>
      <c r="D30" s="24" t="s">
        <v>247</v>
      </c>
      <c r="E30" s="26"/>
      <c r="F30" s="61"/>
    </row>
    <row r="31" ht="22.9" customHeight="1" spans="1:6">
      <c r="A31" s="14"/>
      <c r="B31" s="24"/>
      <c r="C31" s="26"/>
      <c r="D31" s="24" t="s">
        <v>248</v>
      </c>
      <c r="E31" s="26"/>
      <c r="F31" s="61"/>
    </row>
    <row r="32" ht="22.9" customHeight="1" spans="1:6">
      <c r="A32" s="14"/>
      <c r="B32" s="24"/>
      <c r="C32" s="26"/>
      <c r="D32" s="24" t="s">
        <v>249</v>
      </c>
      <c r="E32" s="26"/>
      <c r="F32" s="61"/>
    </row>
    <row r="33" ht="22.9" customHeight="1" spans="1:6">
      <c r="A33" s="14"/>
      <c r="B33" s="24"/>
      <c r="C33" s="26"/>
      <c r="D33" s="24" t="s">
        <v>250</v>
      </c>
      <c r="E33" s="26"/>
      <c r="F33" s="61"/>
    </row>
    <row r="34" ht="22.9" customHeight="1" spans="1:6">
      <c r="A34" s="14"/>
      <c r="B34" s="24"/>
      <c r="C34" s="26"/>
      <c r="D34" s="24" t="s">
        <v>251</v>
      </c>
      <c r="E34" s="26"/>
      <c r="F34" s="61"/>
    </row>
    <row r="35" ht="22.9" customHeight="1" spans="1:6">
      <c r="A35" s="14"/>
      <c r="B35" s="24"/>
      <c r="C35" s="26"/>
      <c r="D35" s="24" t="s">
        <v>252</v>
      </c>
      <c r="E35" s="26"/>
      <c r="F35" s="61"/>
    </row>
    <row r="36" ht="22.9" customHeight="1" spans="1:6">
      <c r="A36" s="14"/>
      <c r="B36" s="24"/>
      <c r="C36" s="26"/>
      <c r="D36" s="24" t="s">
        <v>253</v>
      </c>
      <c r="E36" s="26"/>
      <c r="F36" s="61"/>
    </row>
    <row r="37" ht="22.9" customHeight="1" spans="1:6">
      <c r="A37" s="14"/>
      <c r="B37" s="24" t="s">
        <v>254</v>
      </c>
      <c r="C37" s="26"/>
      <c r="D37" s="24" t="s">
        <v>255</v>
      </c>
      <c r="E37" s="26"/>
      <c r="F37" s="61"/>
    </row>
    <row r="38" ht="22.9" customHeight="1" spans="1:6">
      <c r="A38" s="14"/>
      <c r="B38" s="24" t="s">
        <v>256</v>
      </c>
      <c r="C38" s="26"/>
      <c r="D38" s="24"/>
      <c r="E38" s="26"/>
      <c r="F38" s="61"/>
    </row>
    <row r="39" ht="22.9" customHeight="1" spans="2:6">
      <c r="B39" s="24" t="s">
        <v>257</v>
      </c>
      <c r="C39" s="26"/>
      <c r="D39" s="24"/>
      <c r="E39" s="26"/>
      <c r="F39" s="34"/>
    </row>
    <row r="40" ht="22.9" customHeight="1" spans="2:6">
      <c r="B40" s="24" t="s">
        <v>258</v>
      </c>
      <c r="C40" s="26"/>
      <c r="D40" s="24"/>
      <c r="E40" s="26"/>
      <c r="F40" s="34"/>
    </row>
    <row r="41" ht="22.9" customHeight="1" spans="1:6">
      <c r="A41" s="14"/>
      <c r="B41" s="45" t="s">
        <v>47</v>
      </c>
      <c r="C41" s="26">
        <v>18515.65</v>
      </c>
      <c r="D41" s="45" t="s">
        <v>48</v>
      </c>
      <c r="E41" s="26">
        <v>18515.65</v>
      </c>
      <c r="F41" s="61"/>
    </row>
    <row r="42" ht="9.75" customHeight="1" spans="1:6">
      <c r="A42" s="69"/>
      <c r="B42" s="69"/>
      <c r="C42" s="69"/>
      <c r="D42" s="69"/>
      <c r="E42" s="69"/>
      <c r="F42" s="70"/>
    </row>
  </sheetData>
  <mergeCells count="5">
    <mergeCell ref="B2:E2"/>
    <mergeCell ref="B3:C3"/>
    <mergeCell ref="B4:C4"/>
    <mergeCell ref="D4:E4"/>
    <mergeCell ref="A7:A36"/>
  </mergeCells>
  <pageMargins left="0.751388888888889" right="0.751388888888889" top="0.267361111111111" bottom="0.267361111111111" header="0" footer="0"/>
  <pageSetup paperSize="9" scale="85"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2"/>
  <sheetViews>
    <sheetView workbookViewId="0">
      <pane ySplit="6" topLeftCell="A23" activePane="bottomLeft" state="frozen"/>
      <selection/>
      <selection pane="bottomLeft" activeCell="F62" sqref="F62"/>
    </sheetView>
  </sheetViews>
  <sheetFormatPr defaultColWidth="10" defaultRowHeight="13.5"/>
  <cols>
    <col min="1" max="1" width="1.5" customWidth="1"/>
    <col min="2" max="2" width="29.625" customWidth="1"/>
    <col min="3" max="3" width="9.375" customWidth="1"/>
    <col min="4" max="4" width="40" customWidth="1"/>
    <col min="5" max="5" width="10.375" customWidth="1"/>
    <col min="6" max="6" width="9.375" customWidth="1"/>
    <col min="7" max="7" width="10.375" customWidth="1"/>
    <col min="8" max="8" width="9.375" customWidth="1"/>
    <col min="9" max="9" width="13.75" customWidth="1"/>
    <col min="10" max="10" width="12.25" customWidth="1"/>
    <col min="11" max="11" width="1.5" customWidth="1"/>
    <col min="12" max="14" width="9.75" customWidth="1"/>
  </cols>
  <sheetData>
    <row r="1" ht="16.35" customHeight="1" spans="1:11">
      <c r="A1" s="59"/>
      <c r="B1" s="60" t="s">
        <v>259</v>
      </c>
      <c r="C1" s="74"/>
      <c r="D1" s="59"/>
      <c r="E1" s="59"/>
      <c r="F1" s="59"/>
      <c r="G1" s="59"/>
      <c r="H1" s="59" t="s">
        <v>157</v>
      </c>
      <c r="I1" s="59"/>
      <c r="J1" s="74"/>
      <c r="K1" s="61"/>
    </row>
    <row r="2" ht="22.9" customHeight="1" spans="1:11">
      <c r="A2" s="59"/>
      <c r="B2" s="37" t="s">
        <v>260</v>
      </c>
      <c r="C2" s="37"/>
      <c r="D2" s="37"/>
      <c r="E2" s="37"/>
      <c r="F2" s="37"/>
      <c r="G2" s="37"/>
      <c r="H2" s="37"/>
      <c r="I2" s="37"/>
      <c r="J2" s="74"/>
      <c r="K2" s="61"/>
    </row>
    <row r="3" ht="19.5" customHeight="1" spans="1:11">
      <c r="A3" s="62"/>
      <c r="B3" s="63"/>
      <c r="C3" s="63"/>
      <c r="D3" s="63"/>
      <c r="E3" s="62"/>
      <c r="F3" s="62"/>
      <c r="G3" s="62"/>
      <c r="H3" s="62"/>
      <c r="I3" s="64"/>
      <c r="J3" s="64" t="s">
        <v>2</v>
      </c>
      <c r="K3" s="61"/>
    </row>
    <row r="4" ht="24.4" customHeight="1" spans="1:11">
      <c r="A4" s="14"/>
      <c r="B4" s="65" t="s">
        <v>261</v>
      </c>
      <c r="C4" s="65" t="s">
        <v>262</v>
      </c>
      <c r="D4" s="65"/>
      <c r="E4" s="65" t="s">
        <v>263</v>
      </c>
      <c r="F4" s="65"/>
      <c r="G4" s="65"/>
      <c r="H4" s="65"/>
      <c r="I4" s="65"/>
      <c r="J4" s="65"/>
      <c r="K4" s="61"/>
    </row>
    <row r="5" ht="24.4" customHeight="1" spans="1:11">
      <c r="A5" s="14"/>
      <c r="B5" s="65"/>
      <c r="C5" s="65" t="s">
        <v>264</v>
      </c>
      <c r="D5" s="65" t="s">
        <v>265</v>
      </c>
      <c r="E5" s="65" t="s">
        <v>53</v>
      </c>
      <c r="F5" s="65" t="s">
        <v>72</v>
      </c>
      <c r="G5" s="65"/>
      <c r="H5" s="65"/>
      <c r="I5" s="65" t="s">
        <v>73</v>
      </c>
      <c r="J5" s="65"/>
      <c r="K5" s="77"/>
    </row>
    <row r="6" ht="32.65" customHeight="1" spans="1:11">
      <c r="A6" s="14"/>
      <c r="B6" s="65"/>
      <c r="C6" s="65"/>
      <c r="D6" s="65"/>
      <c r="E6" s="65" t="s">
        <v>53</v>
      </c>
      <c r="F6" s="65" t="s">
        <v>55</v>
      </c>
      <c r="G6" s="65" t="s">
        <v>266</v>
      </c>
      <c r="H6" s="65" t="s">
        <v>267</v>
      </c>
      <c r="I6" s="65" t="s">
        <v>268</v>
      </c>
      <c r="J6" s="12" t="s">
        <v>269</v>
      </c>
      <c r="K6" s="61"/>
    </row>
    <row r="7" ht="22.9" customHeight="1" spans="1:11">
      <c r="A7" s="14"/>
      <c r="B7" s="71" t="s">
        <v>66</v>
      </c>
      <c r="C7" s="71">
        <v>2010301</v>
      </c>
      <c r="D7" s="71" t="s">
        <v>270</v>
      </c>
      <c r="E7" s="26">
        <f>F7+I7</f>
        <v>448.5648</v>
      </c>
      <c r="F7" s="26">
        <f>G7+H7</f>
        <v>448.5648</v>
      </c>
      <c r="G7" s="26">
        <v>448.5648</v>
      </c>
      <c r="H7" s="26"/>
      <c r="I7" s="26"/>
      <c r="J7" s="26"/>
      <c r="K7" s="61"/>
    </row>
    <row r="8" ht="22.9" customHeight="1" spans="1:11">
      <c r="A8" s="14"/>
      <c r="B8" s="71" t="s">
        <v>66</v>
      </c>
      <c r="C8" s="71">
        <v>2010350</v>
      </c>
      <c r="D8" s="71" t="s">
        <v>271</v>
      </c>
      <c r="E8" s="26">
        <f t="shared" ref="E8:E39" si="0">F8+I8</f>
        <v>180.6</v>
      </c>
      <c r="F8" s="26">
        <f t="shared" ref="F8:F39" si="1">G8+H8</f>
        <v>180.6</v>
      </c>
      <c r="G8" s="26">
        <v>180.6</v>
      </c>
      <c r="H8" s="26"/>
      <c r="I8" s="26"/>
      <c r="J8" s="26"/>
      <c r="K8" s="61"/>
    </row>
    <row r="9" ht="22.9" customHeight="1" spans="1:11">
      <c r="A9" s="14"/>
      <c r="B9" s="71" t="s">
        <v>66</v>
      </c>
      <c r="C9" s="71">
        <v>2010350</v>
      </c>
      <c r="D9" s="71" t="s">
        <v>271</v>
      </c>
      <c r="E9" s="26">
        <f t="shared" si="0"/>
        <v>0.024</v>
      </c>
      <c r="F9" s="26">
        <f t="shared" si="1"/>
        <v>0.024</v>
      </c>
      <c r="G9" s="26">
        <v>0.024</v>
      </c>
      <c r="H9" s="26"/>
      <c r="I9" s="26"/>
      <c r="J9" s="26"/>
      <c r="K9" s="61"/>
    </row>
    <row r="10" ht="22.9" customHeight="1" spans="1:11">
      <c r="A10" s="14"/>
      <c r="B10" s="71" t="s">
        <v>66</v>
      </c>
      <c r="C10" s="71">
        <v>2010350</v>
      </c>
      <c r="D10" s="71" t="s">
        <v>271</v>
      </c>
      <c r="E10" s="26">
        <f t="shared" si="0"/>
        <v>553.13448</v>
      </c>
      <c r="F10" s="26">
        <f t="shared" si="1"/>
        <v>553.13448</v>
      </c>
      <c r="G10" s="26">
        <v>553.13448</v>
      </c>
      <c r="H10" s="26"/>
      <c r="I10" s="26"/>
      <c r="J10" s="26"/>
      <c r="K10" s="61"/>
    </row>
    <row r="11" ht="22.9" customHeight="1" spans="1:11">
      <c r="A11" s="14"/>
      <c r="B11" s="71" t="s">
        <v>66</v>
      </c>
      <c r="C11" s="71">
        <v>2010350</v>
      </c>
      <c r="D11" s="71" t="s">
        <v>271</v>
      </c>
      <c r="E11" s="26">
        <f t="shared" si="0"/>
        <v>151.5156</v>
      </c>
      <c r="F11" s="26">
        <f t="shared" si="1"/>
        <v>151.5156</v>
      </c>
      <c r="G11" s="26">
        <v>151.5156</v>
      </c>
      <c r="H11" s="26"/>
      <c r="I11" s="26"/>
      <c r="J11" s="26"/>
      <c r="K11" s="61"/>
    </row>
    <row r="12" ht="22.9" customHeight="1" spans="1:11">
      <c r="A12" s="14"/>
      <c r="B12" s="71" t="s">
        <v>66</v>
      </c>
      <c r="C12" s="71">
        <v>2010301</v>
      </c>
      <c r="D12" s="71" t="s">
        <v>270</v>
      </c>
      <c r="E12" s="26">
        <f t="shared" si="0"/>
        <v>499.3804</v>
      </c>
      <c r="F12" s="26">
        <f t="shared" si="1"/>
        <v>499.3804</v>
      </c>
      <c r="G12" s="26">
        <v>499.3804</v>
      </c>
      <c r="H12" s="26"/>
      <c r="I12" s="26"/>
      <c r="J12" s="26"/>
      <c r="K12" s="61"/>
    </row>
    <row r="13" ht="22.9" customHeight="1" spans="1:11">
      <c r="A13" s="14"/>
      <c r="B13" s="71" t="s">
        <v>66</v>
      </c>
      <c r="C13" s="71">
        <v>2010301</v>
      </c>
      <c r="D13" s="71" t="s">
        <v>270</v>
      </c>
      <c r="E13" s="26">
        <f t="shared" si="0"/>
        <v>0.108</v>
      </c>
      <c r="F13" s="26">
        <f t="shared" si="1"/>
        <v>0.108</v>
      </c>
      <c r="G13" s="26">
        <v>0.108</v>
      </c>
      <c r="H13" s="26"/>
      <c r="I13" s="26"/>
      <c r="J13" s="26"/>
      <c r="K13" s="61"/>
    </row>
    <row r="14" ht="22.9" customHeight="1" spans="1:11">
      <c r="A14" s="14"/>
      <c r="B14" s="71" t="s">
        <v>66</v>
      </c>
      <c r="C14" s="71">
        <v>2010301</v>
      </c>
      <c r="D14" s="71" t="s">
        <v>270</v>
      </c>
      <c r="E14" s="26">
        <f t="shared" si="0"/>
        <v>1809.01836</v>
      </c>
      <c r="F14" s="26">
        <f t="shared" si="1"/>
        <v>1809.01836</v>
      </c>
      <c r="G14" s="26">
        <v>1809.01836</v>
      </c>
      <c r="H14" s="26"/>
      <c r="I14" s="26"/>
      <c r="J14" s="26"/>
      <c r="K14" s="61"/>
    </row>
    <row r="15" ht="22.9" customHeight="1" spans="1:11">
      <c r="A15" s="14"/>
      <c r="B15" s="71" t="s">
        <v>66</v>
      </c>
      <c r="C15" s="71">
        <v>2010350</v>
      </c>
      <c r="D15" s="71" t="s">
        <v>271</v>
      </c>
      <c r="E15" s="26">
        <f t="shared" si="0"/>
        <v>10.492625</v>
      </c>
      <c r="F15" s="26">
        <f t="shared" si="1"/>
        <v>10.492625</v>
      </c>
      <c r="G15" s="26">
        <v>10.492625</v>
      </c>
      <c r="H15" s="26"/>
      <c r="I15" s="26"/>
      <c r="J15" s="26"/>
      <c r="K15" s="61"/>
    </row>
    <row r="16" ht="22.9" customHeight="1" spans="1:11">
      <c r="A16" s="14"/>
      <c r="B16" s="71" t="s">
        <v>66</v>
      </c>
      <c r="C16" s="71">
        <v>2010301</v>
      </c>
      <c r="D16" s="71" t="s">
        <v>270</v>
      </c>
      <c r="E16" s="26">
        <f t="shared" si="0"/>
        <v>120.77136</v>
      </c>
      <c r="F16" s="26">
        <f t="shared" si="1"/>
        <v>120.77136</v>
      </c>
      <c r="G16" s="26">
        <v>120.77136</v>
      </c>
      <c r="H16" s="26"/>
      <c r="I16" s="26"/>
      <c r="J16" s="26"/>
      <c r="K16" s="61"/>
    </row>
    <row r="17" ht="22.9" customHeight="1" spans="1:11">
      <c r="A17" s="14"/>
      <c r="B17" s="71" t="s">
        <v>66</v>
      </c>
      <c r="C17" s="71">
        <v>2010350</v>
      </c>
      <c r="D17" s="71" t="s">
        <v>271</v>
      </c>
      <c r="E17" s="26">
        <f t="shared" si="0"/>
        <v>20.564042</v>
      </c>
      <c r="F17" s="26">
        <f t="shared" si="1"/>
        <v>20.564042</v>
      </c>
      <c r="G17" s="26">
        <v>20.564042</v>
      </c>
      <c r="H17" s="26"/>
      <c r="I17" s="26"/>
      <c r="J17" s="26"/>
      <c r="K17" s="61"/>
    </row>
    <row r="18" ht="22.9" customHeight="1" spans="1:11">
      <c r="A18" s="14"/>
      <c r="B18" s="71" t="s">
        <v>66</v>
      </c>
      <c r="C18" s="71">
        <v>2010350</v>
      </c>
      <c r="D18" s="71" t="s">
        <v>271</v>
      </c>
      <c r="E18" s="26">
        <f t="shared" si="0"/>
        <v>68.546806</v>
      </c>
      <c r="F18" s="26">
        <f t="shared" si="1"/>
        <v>68.546806</v>
      </c>
      <c r="G18" s="26">
        <v>68.546806</v>
      </c>
      <c r="H18" s="26"/>
      <c r="I18" s="26"/>
      <c r="J18" s="26"/>
      <c r="K18" s="61"/>
    </row>
    <row r="19" ht="22.9" customHeight="1" spans="1:11">
      <c r="A19" s="14"/>
      <c r="B19" s="71" t="s">
        <v>66</v>
      </c>
      <c r="C19" s="71">
        <v>2010350</v>
      </c>
      <c r="D19" s="71" t="s">
        <v>271</v>
      </c>
      <c r="E19" s="26">
        <f t="shared" si="0"/>
        <v>81.692352</v>
      </c>
      <c r="F19" s="26">
        <f t="shared" si="1"/>
        <v>81.692352</v>
      </c>
      <c r="G19" s="26">
        <v>81.692352</v>
      </c>
      <c r="H19" s="26"/>
      <c r="I19" s="26"/>
      <c r="J19" s="26"/>
      <c r="K19" s="61"/>
    </row>
    <row r="20" ht="22.9" customHeight="1" spans="1:11">
      <c r="A20" s="14"/>
      <c r="B20" s="71" t="s">
        <v>66</v>
      </c>
      <c r="C20" s="71">
        <v>2010301</v>
      </c>
      <c r="D20" s="71" t="s">
        <v>270</v>
      </c>
      <c r="E20" s="26">
        <f t="shared" si="0"/>
        <v>67.655221</v>
      </c>
      <c r="F20" s="26">
        <f t="shared" si="1"/>
        <v>67.655221</v>
      </c>
      <c r="G20" s="26">
        <v>67.655221</v>
      </c>
      <c r="H20" s="26"/>
      <c r="I20" s="26"/>
      <c r="J20" s="26"/>
      <c r="K20" s="61"/>
    </row>
    <row r="21" ht="22.9" customHeight="1" spans="1:11">
      <c r="A21" s="14"/>
      <c r="B21" s="71" t="s">
        <v>66</v>
      </c>
      <c r="C21" s="71">
        <v>2010301</v>
      </c>
      <c r="D21" s="71" t="s">
        <v>270</v>
      </c>
      <c r="E21" s="26">
        <f t="shared" si="0"/>
        <v>241.54272</v>
      </c>
      <c r="F21" s="26">
        <f t="shared" si="1"/>
        <v>241.54272</v>
      </c>
      <c r="G21" s="26">
        <v>241.54272</v>
      </c>
      <c r="H21" s="26"/>
      <c r="I21" s="26"/>
      <c r="J21" s="26"/>
      <c r="K21" s="61"/>
    </row>
    <row r="22" ht="22.9" customHeight="1" spans="1:11">
      <c r="A22" s="14"/>
      <c r="B22" s="71" t="s">
        <v>66</v>
      </c>
      <c r="C22" s="71">
        <v>2010301</v>
      </c>
      <c r="D22" s="71" t="s">
        <v>270</v>
      </c>
      <c r="E22" s="26">
        <f t="shared" si="0"/>
        <v>225.517404</v>
      </c>
      <c r="F22" s="26">
        <f t="shared" si="1"/>
        <v>225.517404</v>
      </c>
      <c r="G22" s="26">
        <v>225.517404</v>
      </c>
      <c r="H22" s="26"/>
      <c r="I22" s="26"/>
      <c r="J22" s="26"/>
      <c r="K22" s="61"/>
    </row>
    <row r="23" ht="22.9" customHeight="1" spans="1:11">
      <c r="A23" s="14"/>
      <c r="B23" s="71" t="s">
        <v>66</v>
      </c>
      <c r="C23" s="71">
        <v>2010301</v>
      </c>
      <c r="D23" s="71" t="s">
        <v>270</v>
      </c>
      <c r="E23" s="26">
        <f t="shared" si="0"/>
        <v>9.204792</v>
      </c>
      <c r="F23" s="26">
        <f t="shared" si="1"/>
        <v>9.204792</v>
      </c>
      <c r="G23" s="26">
        <v>9.204792</v>
      </c>
      <c r="H23" s="26"/>
      <c r="I23" s="26"/>
      <c r="J23" s="26"/>
      <c r="K23" s="61"/>
    </row>
    <row r="24" ht="22.9" customHeight="1" spans="1:11">
      <c r="A24" s="14"/>
      <c r="B24" s="71" t="s">
        <v>66</v>
      </c>
      <c r="C24" s="71">
        <v>2010350</v>
      </c>
      <c r="D24" s="71" t="s">
        <v>271</v>
      </c>
      <c r="E24" s="26">
        <f t="shared" si="0"/>
        <v>40.846176</v>
      </c>
      <c r="F24" s="26">
        <f t="shared" si="1"/>
        <v>40.846176</v>
      </c>
      <c r="G24" s="26">
        <v>40.846176</v>
      </c>
      <c r="H24" s="26"/>
      <c r="I24" s="26"/>
      <c r="J24" s="26"/>
      <c r="K24" s="61"/>
    </row>
    <row r="25" ht="22.9" customHeight="1" spans="1:11">
      <c r="A25" s="14"/>
      <c r="B25" s="71" t="s">
        <v>66</v>
      </c>
      <c r="C25" s="71">
        <v>2010350</v>
      </c>
      <c r="D25" s="71" t="s">
        <v>271</v>
      </c>
      <c r="E25" s="26">
        <f t="shared" si="0"/>
        <v>82.026</v>
      </c>
      <c r="F25" s="26">
        <f t="shared" si="1"/>
        <v>82.026</v>
      </c>
      <c r="G25" s="26">
        <v>82.026</v>
      </c>
      <c r="H25" s="26"/>
      <c r="I25" s="26"/>
      <c r="J25" s="26"/>
      <c r="K25" s="61"/>
    </row>
    <row r="26" ht="22.9" customHeight="1" spans="1:11">
      <c r="A26" s="14"/>
      <c r="B26" s="71" t="s">
        <v>66</v>
      </c>
      <c r="C26" s="71">
        <v>2010301</v>
      </c>
      <c r="D26" s="71" t="s">
        <v>270</v>
      </c>
      <c r="E26" s="26">
        <f t="shared" si="0"/>
        <v>267.9552</v>
      </c>
      <c r="F26" s="26">
        <f t="shared" si="1"/>
        <v>267.9552</v>
      </c>
      <c r="G26" s="26">
        <v>267.9552</v>
      </c>
      <c r="H26" s="26"/>
      <c r="I26" s="26"/>
      <c r="J26" s="26"/>
      <c r="K26" s="61"/>
    </row>
    <row r="27" ht="22.9" customHeight="1" spans="1:11">
      <c r="A27" s="14"/>
      <c r="B27" s="71" t="s">
        <v>66</v>
      </c>
      <c r="C27" s="71">
        <v>2080501</v>
      </c>
      <c r="D27" s="71" t="s">
        <v>272</v>
      </c>
      <c r="E27" s="26">
        <f t="shared" si="0"/>
        <v>20.013</v>
      </c>
      <c r="F27" s="26">
        <f t="shared" si="1"/>
        <v>20.013</v>
      </c>
      <c r="G27" s="26">
        <v>20.013</v>
      </c>
      <c r="H27" s="26"/>
      <c r="I27" s="26"/>
      <c r="J27" s="26"/>
      <c r="K27" s="61"/>
    </row>
    <row r="28" ht="22.9" customHeight="1" spans="1:11">
      <c r="A28" s="14"/>
      <c r="B28" s="71" t="s">
        <v>66</v>
      </c>
      <c r="C28" s="71">
        <v>2080502</v>
      </c>
      <c r="D28" s="71" t="s">
        <v>273</v>
      </c>
      <c r="E28" s="26">
        <f t="shared" si="0"/>
        <v>43.7018</v>
      </c>
      <c r="F28" s="26">
        <f t="shared" si="1"/>
        <v>43.7018</v>
      </c>
      <c r="G28" s="26">
        <v>43.7018</v>
      </c>
      <c r="H28" s="26"/>
      <c r="I28" s="26"/>
      <c r="J28" s="26"/>
      <c r="K28" s="61"/>
    </row>
    <row r="29" ht="22.9" customHeight="1" spans="1:11">
      <c r="A29" s="14"/>
      <c r="B29" s="71" t="s">
        <v>66</v>
      </c>
      <c r="C29" s="71">
        <v>2010301</v>
      </c>
      <c r="D29" s="71" t="s">
        <v>270</v>
      </c>
      <c r="E29" s="26">
        <f t="shared" si="0"/>
        <v>8.814</v>
      </c>
      <c r="F29" s="26">
        <f t="shared" si="1"/>
        <v>8.814</v>
      </c>
      <c r="G29" s="26">
        <v>8.814</v>
      </c>
      <c r="H29" s="26"/>
      <c r="I29" s="26"/>
      <c r="J29" s="26"/>
      <c r="K29" s="61"/>
    </row>
    <row r="30" ht="22.9" customHeight="1" spans="1:11">
      <c r="A30" s="14"/>
      <c r="B30" s="71" t="s">
        <v>66</v>
      </c>
      <c r="C30" s="71">
        <v>2010350</v>
      </c>
      <c r="D30" s="71" t="s">
        <v>271</v>
      </c>
      <c r="E30" s="26">
        <f t="shared" si="0"/>
        <v>9.27948</v>
      </c>
      <c r="F30" s="26">
        <f t="shared" si="1"/>
        <v>9.27948</v>
      </c>
      <c r="G30" s="26"/>
      <c r="H30" s="26">
        <v>9.27948</v>
      </c>
      <c r="I30" s="26"/>
      <c r="J30" s="26"/>
      <c r="K30" s="61"/>
    </row>
    <row r="31" ht="22.9" customHeight="1" spans="1:11">
      <c r="A31" s="14"/>
      <c r="B31" s="71" t="s">
        <v>66</v>
      </c>
      <c r="C31" s="71">
        <v>2010301</v>
      </c>
      <c r="D31" s="71" t="s">
        <v>270</v>
      </c>
      <c r="E31" s="26">
        <f t="shared" si="0"/>
        <v>4.18</v>
      </c>
      <c r="F31" s="26">
        <f t="shared" si="1"/>
        <v>4.18</v>
      </c>
      <c r="G31" s="26"/>
      <c r="H31" s="26">
        <v>4.18</v>
      </c>
      <c r="I31" s="26"/>
      <c r="J31" s="26"/>
      <c r="K31" s="61"/>
    </row>
    <row r="32" ht="22.9" customHeight="1" spans="1:11">
      <c r="A32" s="14"/>
      <c r="B32" s="71" t="s">
        <v>66</v>
      </c>
      <c r="C32" s="71">
        <v>2010301</v>
      </c>
      <c r="D32" s="71" t="s">
        <v>270</v>
      </c>
      <c r="E32" s="26">
        <f t="shared" si="0"/>
        <v>9.9</v>
      </c>
      <c r="F32" s="26">
        <f t="shared" si="1"/>
        <v>9.9</v>
      </c>
      <c r="G32" s="26"/>
      <c r="H32" s="26">
        <v>9.9</v>
      </c>
      <c r="I32" s="26"/>
      <c r="J32" s="26"/>
      <c r="K32" s="61"/>
    </row>
    <row r="33" ht="22.9" customHeight="1" spans="1:11">
      <c r="A33" s="14"/>
      <c r="B33" s="71" t="s">
        <v>66</v>
      </c>
      <c r="C33" s="71">
        <v>2010301</v>
      </c>
      <c r="D33" s="71" t="s">
        <v>270</v>
      </c>
      <c r="E33" s="26">
        <f t="shared" si="0"/>
        <v>0.792</v>
      </c>
      <c r="F33" s="26">
        <f t="shared" si="1"/>
        <v>0.792</v>
      </c>
      <c r="G33" s="26"/>
      <c r="H33" s="26">
        <v>0.792</v>
      </c>
      <c r="I33" s="26"/>
      <c r="J33" s="26"/>
      <c r="K33" s="61"/>
    </row>
    <row r="34" ht="22.9" customHeight="1" spans="1:11">
      <c r="A34" s="14"/>
      <c r="B34" s="71" t="s">
        <v>66</v>
      </c>
      <c r="C34" s="71">
        <v>2010301</v>
      </c>
      <c r="D34" s="71" t="s">
        <v>270</v>
      </c>
      <c r="E34" s="26">
        <f t="shared" si="0"/>
        <v>31.352952</v>
      </c>
      <c r="F34" s="26">
        <f t="shared" si="1"/>
        <v>31.352952</v>
      </c>
      <c r="G34" s="26"/>
      <c r="H34" s="26">
        <v>31.352952</v>
      </c>
      <c r="I34" s="26"/>
      <c r="J34" s="26"/>
      <c r="K34" s="61"/>
    </row>
    <row r="35" ht="22.9" customHeight="1" spans="1:11">
      <c r="A35" s="14"/>
      <c r="B35" s="71" t="s">
        <v>66</v>
      </c>
      <c r="C35" s="71">
        <v>2010301</v>
      </c>
      <c r="D35" s="71" t="s">
        <v>270</v>
      </c>
      <c r="E35" s="26">
        <f t="shared" si="0"/>
        <v>55.8</v>
      </c>
      <c r="F35" s="26">
        <f t="shared" si="1"/>
        <v>55.8</v>
      </c>
      <c r="G35" s="26"/>
      <c r="H35" s="26">
        <v>55.8</v>
      </c>
      <c r="I35" s="26"/>
      <c r="J35" s="26"/>
      <c r="K35" s="61"/>
    </row>
    <row r="36" ht="22.9" customHeight="1" spans="1:11">
      <c r="A36" s="14"/>
      <c r="B36" s="71" t="s">
        <v>66</v>
      </c>
      <c r="C36" s="71">
        <v>2010301</v>
      </c>
      <c r="D36" s="71" t="s">
        <v>270</v>
      </c>
      <c r="E36" s="26">
        <f t="shared" si="0"/>
        <v>15.4</v>
      </c>
      <c r="F36" s="26">
        <f t="shared" si="1"/>
        <v>15.4</v>
      </c>
      <c r="G36" s="26"/>
      <c r="H36" s="26">
        <v>15.4</v>
      </c>
      <c r="I36" s="26"/>
      <c r="J36" s="26"/>
      <c r="K36" s="61"/>
    </row>
    <row r="37" ht="22.9" customHeight="1" spans="1:11">
      <c r="A37" s="14"/>
      <c r="B37" s="71" t="s">
        <v>66</v>
      </c>
      <c r="C37" s="71">
        <v>2010301</v>
      </c>
      <c r="D37" s="71" t="s">
        <v>270</v>
      </c>
      <c r="E37" s="26">
        <f t="shared" si="0"/>
        <v>3.96</v>
      </c>
      <c r="F37" s="26">
        <f t="shared" si="1"/>
        <v>3.96</v>
      </c>
      <c r="G37" s="26"/>
      <c r="H37" s="26">
        <v>3.96</v>
      </c>
      <c r="I37" s="26"/>
      <c r="J37" s="26"/>
      <c r="K37" s="61"/>
    </row>
    <row r="38" ht="22.9" customHeight="1" spans="1:11">
      <c r="A38" s="14"/>
      <c r="B38" s="71" t="s">
        <v>66</v>
      </c>
      <c r="C38" s="71">
        <v>2010301</v>
      </c>
      <c r="D38" s="71" t="s">
        <v>270</v>
      </c>
      <c r="E38" s="26">
        <f t="shared" si="0"/>
        <v>4.56</v>
      </c>
      <c r="F38" s="26">
        <f t="shared" si="1"/>
        <v>4.56</v>
      </c>
      <c r="G38" s="26"/>
      <c r="H38" s="26">
        <v>4.56</v>
      </c>
      <c r="I38" s="26"/>
      <c r="J38" s="26"/>
      <c r="K38" s="61"/>
    </row>
    <row r="39" ht="22.9" customHeight="1" spans="1:11">
      <c r="A39" s="14"/>
      <c r="B39" s="71" t="s">
        <v>66</v>
      </c>
      <c r="C39" s="71">
        <v>2010350</v>
      </c>
      <c r="D39" s="71" t="s">
        <v>271</v>
      </c>
      <c r="E39" s="26">
        <f t="shared" si="0"/>
        <v>1.548</v>
      </c>
      <c r="F39" s="26">
        <f t="shared" si="1"/>
        <v>1.548</v>
      </c>
      <c r="G39" s="26"/>
      <c r="H39" s="26">
        <v>1.548</v>
      </c>
      <c r="I39" s="26"/>
      <c r="J39" s="26"/>
      <c r="K39" s="61"/>
    </row>
    <row r="40" ht="22.9" customHeight="1" spans="1:11">
      <c r="A40" s="14"/>
      <c r="B40" s="71" t="s">
        <v>66</v>
      </c>
      <c r="C40" s="71">
        <v>2010301</v>
      </c>
      <c r="D40" s="71" t="s">
        <v>270</v>
      </c>
      <c r="E40" s="26">
        <f t="shared" ref="E40:E71" si="2">F40+I40</f>
        <v>16.5</v>
      </c>
      <c r="F40" s="26">
        <f t="shared" ref="F40:F71" si="3">G40+H40</f>
        <v>16.5</v>
      </c>
      <c r="G40" s="26"/>
      <c r="H40" s="26">
        <v>16.5</v>
      </c>
      <c r="I40" s="26"/>
      <c r="J40" s="26"/>
      <c r="K40" s="61"/>
    </row>
    <row r="41" ht="22.9" customHeight="1" spans="1:11">
      <c r="A41" s="14"/>
      <c r="B41" s="71" t="s">
        <v>66</v>
      </c>
      <c r="C41" s="71">
        <v>2010301</v>
      </c>
      <c r="D41" s="71" t="s">
        <v>270</v>
      </c>
      <c r="E41" s="26">
        <f t="shared" si="2"/>
        <v>37.224</v>
      </c>
      <c r="F41" s="26">
        <f t="shared" si="3"/>
        <v>37.224</v>
      </c>
      <c r="G41" s="26"/>
      <c r="H41" s="26">
        <v>37.224</v>
      </c>
      <c r="I41" s="26"/>
      <c r="J41" s="26"/>
      <c r="K41" s="61"/>
    </row>
    <row r="42" ht="22.9" customHeight="1" spans="1:11">
      <c r="A42" s="14"/>
      <c r="B42" s="71" t="s">
        <v>66</v>
      </c>
      <c r="C42" s="71">
        <v>2010301</v>
      </c>
      <c r="D42" s="71" t="s">
        <v>270</v>
      </c>
      <c r="E42" s="26">
        <f t="shared" si="2"/>
        <v>4.44</v>
      </c>
      <c r="F42" s="26">
        <f t="shared" si="3"/>
        <v>4.44</v>
      </c>
      <c r="G42" s="26"/>
      <c r="H42" s="26">
        <v>4.44</v>
      </c>
      <c r="I42" s="26"/>
      <c r="J42" s="26"/>
      <c r="K42" s="61"/>
    </row>
    <row r="43" ht="22.9" customHeight="1" spans="1:11">
      <c r="A43" s="14"/>
      <c r="B43" s="71" t="s">
        <v>66</v>
      </c>
      <c r="C43" s="71">
        <v>2010301</v>
      </c>
      <c r="D43" s="71" t="s">
        <v>270</v>
      </c>
      <c r="E43" s="26">
        <f t="shared" si="2"/>
        <v>30</v>
      </c>
      <c r="F43" s="26">
        <f t="shared" si="3"/>
        <v>30</v>
      </c>
      <c r="G43" s="26"/>
      <c r="H43" s="26">
        <v>30</v>
      </c>
      <c r="I43" s="26"/>
      <c r="J43" s="26"/>
      <c r="K43" s="61"/>
    </row>
    <row r="44" ht="22.9" customHeight="1" spans="1:11">
      <c r="A44" s="14"/>
      <c r="B44" s="71" t="s">
        <v>66</v>
      </c>
      <c r="C44" s="71">
        <v>2010301</v>
      </c>
      <c r="D44" s="71" t="s">
        <v>270</v>
      </c>
      <c r="E44" s="26">
        <f t="shared" si="2"/>
        <v>70.437225</v>
      </c>
      <c r="F44" s="26">
        <f t="shared" si="3"/>
        <v>70.437225</v>
      </c>
      <c r="G44" s="26"/>
      <c r="H44" s="26">
        <v>70.437225</v>
      </c>
      <c r="I44" s="26"/>
      <c r="J44" s="26"/>
      <c r="K44" s="61"/>
    </row>
    <row r="45" ht="22.9" customHeight="1" spans="1:11">
      <c r="A45" s="14"/>
      <c r="B45" s="71" t="s">
        <v>66</v>
      </c>
      <c r="C45" s="71">
        <v>2010301</v>
      </c>
      <c r="D45" s="71" t="s">
        <v>270</v>
      </c>
      <c r="E45" s="26">
        <f t="shared" si="2"/>
        <v>102.70845</v>
      </c>
      <c r="F45" s="26">
        <f t="shared" si="3"/>
        <v>102.70845</v>
      </c>
      <c r="G45" s="26"/>
      <c r="H45" s="26">
        <v>102.70845</v>
      </c>
      <c r="I45" s="26"/>
      <c r="J45" s="26"/>
      <c r="K45" s="61"/>
    </row>
    <row r="46" ht="22.9" customHeight="1" spans="1:11">
      <c r="A46" s="14"/>
      <c r="B46" s="71" t="s">
        <v>66</v>
      </c>
      <c r="C46" s="71">
        <v>2010301</v>
      </c>
      <c r="D46" s="71" t="s">
        <v>270</v>
      </c>
      <c r="E46" s="26">
        <f t="shared" si="2"/>
        <v>26.4</v>
      </c>
      <c r="F46" s="26">
        <f t="shared" si="3"/>
        <v>26.4</v>
      </c>
      <c r="G46" s="26"/>
      <c r="H46" s="26">
        <v>26.4</v>
      </c>
      <c r="I46" s="26"/>
      <c r="J46" s="26"/>
      <c r="K46" s="61"/>
    </row>
    <row r="47" ht="22.9" customHeight="1" spans="1:11">
      <c r="A47" s="14"/>
      <c r="B47" s="71" t="s">
        <v>66</v>
      </c>
      <c r="C47" s="71">
        <v>2010301</v>
      </c>
      <c r="D47" s="71" t="s">
        <v>270</v>
      </c>
      <c r="E47" s="26">
        <f t="shared" si="2"/>
        <v>4.914225</v>
      </c>
      <c r="F47" s="26">
        <f t="shared" si="3"/>
        <v>4.914225</v>
      </c>
      <c r="G47" s="26"/>
      <c r="H47" s="26">
        <v>4.914225</v>
      </c>
      <c r="I47" s="26"/>
      <c r="J47" s="26"/>
      <c r="K47" s="61"/>
    </row>
    <row r="48" ht="22.9" customHeight="1" spans="1:11">
      <c r="A48" s="14"/>
      <c r="B48" s="71" t="s">
        <v>66</v>
      </c>
      <c r="C48" s="71">
        <v>2010350</v>
      </c>
      <c r="D48" s="71" t="s">
        <v>271</v>
      </c>
      <c r="E48" s="26">
        <f t="shared" si="2"/>
        <v>3.87</v>
      </c>
      <c r="F48" s="26">
        <f t="shared" si="3"/>
        <v>3.87</v>
      </c>
      <c r="G48" s="26"/>
      <c r="H48" s="26">
        <v>3.87</v>
      </c>
      <c r="I48" s="26"/>
      <c r="J48" s="26"/>
      <c r="K48" s="61"/>
    </row>
    <row r="49" ht="22.9" customHeight="1" spans="1:11">
      <c r="A49" s="14"/>
      <c r="B49" s="71" t="s">
        <v>66</v>
      </c>
      <c r="C49" s="71">
        <v>2010350</v>
      </c>
      <c r="D49" s="71" t="s">
        <v>271</v>
      </c>
      <c r="E49" s="26">
        <f t="shared" si="2"/>
        <v>13.2</v>
      </c>
      <c r="F49" s="26">
        <f t="shared" si="3"/>
        <v>13.2</v>
      </c>
      <c r="G49" s="26"/>
      <c r="H49" s="26">
        <v>13.2</v>
      </c>
      <c r="I49" s="26"/>
      <c r="J49" s="26"/>
      <c r="K49" s="61"/>
    </row>
    <row r="50" ht="22.9" customHeight="1" spans="1:11">
      <c r="A50" s="14"/>
      <c r="B50" s="71" t="s">
        <v>66</v>
      </c>
      <c r="C50" s="71">
        <v>2010350</v>
      </c>
      <c r="D50" s="71" t="s">
        <v>271</v>
      </c>
      <c r="E50" s="26">
        <f t="shared" si="2"/>
        <v>0.3096</v>
      </c>
      <c r="F50" s="26">
        <f t="shared" si="3"/>
        <v>0.3096</v>
      </c>
      <c r="G50" s="26"/>
      <c r="H50" s="26">
        <v>0.3096</v>
      </c>
      <c r="I50" s="26"/>
      <c r="J50" s="26"/>
      <c r="K50" s="61"/>
    </row>
    <row r="51" ht="22.9" customHeight="1" spans="1:11">
      <c r="A51" s="14"/>
      <c r="B51" s="71" t="s">
        <v>66</v>
      </c>
      <c r="C51" s="71">
        <v>2010350</v>
      </c>
      <c r="D51" s="71" t="s">
        <v>271</v>
      </c>
      <c r="E51" s="26">
        <f t="shared" si="2"/>
        <v>6.45</v>
      </c>
      <c r="F51" s="26">
        <f t="shared" si="3"/>
        <v>6.45</v>
      </c>
      <c r="G51" s="26"/>
      <c r="H51" s="26">
        <v>6.45</v>
      </c>
      <c r="I51" s="26"/>
      <c r="J51" s="26"/>
      <c r="K51" s="61"/>
    </row>
    <row r="52" ht="22.9" customHeight="1" spans="1:11">
      <c r="A52" s="14"/>
      <c r="B52" s="71" t="s">
        <v>66</v>
      </c>
      <c r="C52" s="71">
        <v>2010350</v>
      </c>
      <c r="D52" s="71" t="s">
        <v>271</v>
      </c>
      <c r="E52" s="26">
        <f t="shared" si="2"/>
        <v>14.5512</v>
      </c>
      <c r="F52" s="26">
        <f t="shared" si="3"/>
        <v>14.5512</v>
      </c>
      <c r="G52" s="26"/>
      <c r="H52" s="26">
        <v>14.5512</v>
      </c>
      <c r="I52" s="26"/>
      <c r="J52" s="26"/>
      <c r="K52" s="61"/>
    </row>
    <row r="53" ht="22.9" customHeight="1" spans="1:11">
      <c r="A53" s="14"/>
      <c r="B53" s="71" t="s">
        <v>66</v>
      </c>
      <c r="C53" s="71">
        <v>2010350</v>
      </c>
      <c r="D53" s="71" t="s">
        <v>271</v>
      </c>
      <c r="E53" s="26">
        <f t="shared" si="2"/>
        <v>6.02</v>
      </c>
      <c r="F53" s="26">
        <f t="shared" si="3"/>
        <v>6.02</v>
      </c>
      <c r="G53" s="26"/>
      <c r="H53" s="26">
        <v>6.02</v>
      </c>
      <c r="I53" s="26"/>
      <c r="J53" s="26"/>
      <c r="K53" s="61"/>
    </row>
    <row r="54" ht="22.9" customHeight="1" spans="1:11">
      <c r="A54" s="14"/>
      <c r="B54" s="71" t="s">
        <v>66</v>
      </c>
      <c r="C54" s="71">
        <v>2010350</v>
      </c>
      <c r="D54" s="71" t="s">
        <v>271</v>
      </c>
      <c r="E54" s="26">
        <f t="shared" si="2"/>
        <v>1.634</v>
      </c>
      <c r="F54" s="26">
        <f t="shared" si="3"/>
        <v>1.634</v>
      </c>
      <c r="G54" s="26"/>
      <c r="H54" s="26">
        <v>1.634</v>
      </c>
      <c r="I54" s="26"/>
      <c r="J54" s="26"/>
      <c r="K54" s="61"/>
    </row>
    <row r="55" ht="22.9" customHeight="1" spans="1:11">
      <c r="A55" s="14"/>
      <c r="B55" s="71" t="s">
        <v>66</v>
      </c>
      <c r="C55" s="71">
        <v>2080502</v>
      </c>
      <c r="D55" s="71" t="s">
        <v>273</v>
      </c>
      <c r="E55" s="26">
        <f t="shared" si="2"/>
        <v>2.024</v>
      </c>
      <c r="F55" s="26">
        <f t="shared" si="3"/>
        <v>2.024</v>
      </c>
      <c r="G55" s="26"/>
      <c r="H55" s="26">
        <v>2.024</v>
      </c>
      <c r="I55" s="26"/>
      <c r="J55" s="26"/>
      <c r="K55" s="61"/>
    </row>
    <row r="56" ht="22.9" customHeight="1" spans="1:11">
      <c r="A56" s="14"/>
      <c r="B56" s="71" t="s">
        <v>66</v>
      </c>
      <c r="C56" s="71">
        <v>2080501</v>
      </c>
      <c r="D56" s="71" t="s">
        <v>272</v>
      </c>
      <c r="E56" s="26">
        <f t="shared" si="2"/>
        <v>2.274</v>
      </c>
      <c r="F56" s="26">
        <f t="shared" si="3"/>
        <v>2.274</v>
      </c>
      <c r="G56" s="26"/>
      <c r="H56" s="26">
        <v>2.274</v>
      </c>
      <c r="I56" s="26"/>
      <c r="J56" s="26"/>
      <c r="K56" s="61"/>
    </row>
    <row r="57" s="1" customFormat="1" ht="22.9" customHeight="1" spans="1:11">
      <c r="A57" s="75"/>
      <c r="B57" s="76" t="s">
        <v>66</v>
      </c>
      <c r="C57" s="76">
        <v>2010302</v>
      </c>
      <c r="D57" s="76" t="s">
        <v>274</v>
      </c>
      <c r="E57" s="20">
        <f t="shared" si="2"/>
        <v>125.6123</v>
      </c>
      <c r="F57" s="20">
        <f t="shared" si="3"/>
        <v>0</v>
      </c>
      <c r="G57" s="20"/>
      <c r="H57" s="20"/>
      <c r="I57" s="20">
        <v>125.6123</v>
      </c>
      <c r="J57" s="20"/>
      <c r="K57" s="78"/>
    </row>
    <row r="58" ht="22.9" customHeight="1" spans="1:11">
      <c r="A58" s="14"/>
      <c r="B58" s="71" t="s">
        <v>66</v>
      </c>
      <c r="C58" s="71">
        <v>2010302</v>
      </c>
      <c r="D58" s="71" t="s">
        <v>274</v>
      </c>
      <c r="E58" s="26">
        <f t="shared" si="2"/>
        <v>172.84</v>
      </c>
      <c r="F58" s="26">
        <f t="shared" si="3"/>
        <v>0</v>
      </c>
      <c r="G58" s="26"/>
      <c r="H58" s="26"/>
      <c r="I58" s="26">
        <v>172.84</v>
      </c>
      <c r="J58" s="26"/>
      <c r="K58" s="61"/>
    </row>
    <row r="59" ht="22.9" customHeight="1" spans="1:11">
      <c r="A59" s="14"/>
      <c r="B59" s="71" t="s">
        <v>66</v>
      </c>
      <c r="C59" s="71">
        <v>2010302</v>
      </c>
      <c r="D59" s="71" t="s">
        <v>274</v>
      </c>
      <c r="E59" s="26">
        <f t="shared" si="2"/>
        <v>312.6928</v>
      </c>
      <c r="F59" s="26">
        <f t="shared" si="3"/>
        <v>0</v>
      </c>
      <c r="G59" s="26"/>
      <c r="H59" s="26"/>
      <c r="I59" s="26">
        <v>312.6928</v>
      </c>
      <c r="J59" s="26"/>
      <c r="K59" s="61"/>
    </row>
    <row r="60" ht="22.9" customHeight="1" spans="1:11">
      <c r="A60" s="14"/>
      <c r="B60" s="71" t="s">
        <v>66</v>
      </c>
      <c r="C60" s="71">
        <v>2013202</v>
      </c>
      <c r="D60" s="71" t="s">
        <v>274</v>
      </c>
      <c r="E60" s="26">
        <f t="shared" si="2"/>
        <v>48</v>
      </c>
      <c r="F60" s="26">
        <f t="shared" si="3"/>
        <v>0</v>
      </c>
      <c r="G60" s="26"/>
      <c r="H60" s="26"/>
      <c r="I60" s="26">
        <v>48</v>
      </c>
      <c r="J60" s="26"/>
      <c r="K60" s="61"/>
    </row>
    <row r="61" ht="22.9" customHeight="1" spans="1:11">
      <c r="A61" s="14"/>
      <c r="B61" s="71" t="s">
        <v>66</v>
      </c>
      <c r="C61" s="71">
        <v>2080208</v>
      </c>
      <c r="D61" s="71" t="s">
        <v>275</v>
      </c>
      <c r="E61" s="26">
        <f t="shared" si="2"/>
        <v>38</v>
      </c>
      <c r="F61" s="26">
        <f t="shared" si="3"/>
        <v>0</v>
      </c>
      <c r="G61" s="26"/>
      <c r="H61" s="26"/>
      <c r="I61" s="26">
        <v>38</v>
      </c>
      <c r="J61" s="26"/>
      <c r="K61" s="61"/>
    </row>
    <row r="62" ht="22.9" customHeight="1" spans="1:11">
      <c r="A62" s="14"/>
      <c r="B62" s="71" t="s">
        <v>66</v>
      </c>
      <c r="C62" s="71">
        <v>2080208</v>
      </c>
      <c r="D62" s="71" t="s">
        <v>275</v>
      </c>
      <c r="E62" s="26">
        <f t="shared" si="2"/>
        <v>22.32</v>
      </c>
      <c r="F62" s="26">
        <f t="shared" si="3"/>
        <v>0</v>
      </c>
      <c r="G62" s="26"/>
      <c r="H62" s="26"/>
      <c r="I62" s="26">
        <v>22.32</v>
      </c>
      <c r="J62" s="26"/>
      <c r="K62" s="61"/>
    </row>
    <row r="63" ht="22.9" customHeight="1" spans="1:11">
      <c r="A63" s="14"/>
      <c r="B63" s="71" t="s">
        <v>66</v>
      </c>
      <c r="C63" s="71">
        <v>2080208</v>
      </c>
      <c r="D63" s="71" t="s">
        <v>275</v>
      </c>
      <c r="E63" s="26">
        <f t="shared" si="2"/>
        <v>18.06</v>
      </c>
      <c r="F63" s="26">
        <f t="shared" si="3"/>
        <v>0</v>
      </c>
      <c r="G63" s="26"/>
      <c r="H63" s="26"/>
      <c r="I63" s="26">
        <v>18.06</v>
      </c>
      <c r="J63" s="26"/>
      <c r="K63" s="61"/>
    </row>
    <row r="64" ht="22.9" customHeight="1" spans="1:11">
      <c r="A64" s="14"/>
      <c r="B64" s="71" t="s">
        <v>66</v>
      </c>
      <c r="C64" s="71">
        <v>2080208</v>
      </c>
      <c r="D64" s="71" t="s">
        <v>275</v>
      </c>
      <c r="E64" s="26">
        <f t="shared" si="2"/>
        <v>172.18</v>
      </c>
      <c r="F64" s="26">
        <f t="shared" si="3"/>
        <v>0</v>
      </c>
      <c r="G64" s="26"/>
      <c r="H64" s="26"/>
      <c r="I64" s="26">
        <v>172.18</v>
      </c>
      <c r="J64" s="26"/>
      <c r="K64" s="61"/>
    </row>
    <row r="65" ht="22.9" customHeight="1" spans="1:11">
      <c r="A65" s="14"/>
      <c r="B65" s="71" t="s">
        <v>66</v>
      </c>
      <c r="C65" s="71">
        <v>2080208</v>
      </c>
      <c r="D65" s="71" t="s">
        <v>275</v>
      </c>
      <c r="E65" s="26">
        <f t="shared" si="2"/>
        <v>2571.944688</v>
      </c>
      <c r="F65" s="26">
        <f t="shared" si="3"/>
        <v>0</v>
      </c>
      <c r="G65" s="26"/>
      <c r="H65" s="26"/>
      <c r="I65" s="26">
        <v>2571.944688</v>
      </c>
      <c r="J65" s="26"/>
      <c r="K65" s="61"/>
    </row>
    <row r="66" ht="22.9" customHeight="1" spans="1:11">
      <c r="A66" s="14"/>
      <c r="B66" s="71" t="s">
        <v>66</v>
      </c>
      <c r="C66" s="71">
        <v>2080208</v>
      </c>
      <c r="D66" s="71" t="s">
        <v>275</v>
      </c>
      <c r="E66" s="26">
        <f t="shared" si="2"/>
        <v>5.16</v>
      </c>
      <c r="F66" s="26">
        <f t="shared" si="3"/>
        <v>0</v>
      </c>
      <c r="G66" s="26"/>
      <c r="H66" s="26"/>
      <c r="I66" s="26">
        <v>5.16</v>
      </c>
      <c r="J66" s="26"/>
      <c r="K66" s="61"/>
    </row>
    <row r="67" ht="22.9" customHeight="1" spans="1:11">
      <c r="A67" s="14"/>
      <c r="B67" s="71" t="s">
        <v>66</v>
      </c>
      <c r="C67" s="71">
        <v>2080208</v>
      </c>
      <c r="D67" s="71" t="s">
        <v>275</v>
      </c>
      <c r="E67" s="26">
        <f t="shared" si="2"/>
        <v>343.775</v>
      </c>
      <c r="F67" s="26">
        <f t="shared" si="3"/>
        <v>0</v>
      </c>
      <c r="G67" s="26"/>
      <c r="H67" s="26"/>
      <c r="I67" s="26">
        <v>343.775</v>
      </c>
      <c r="J67" s="26"/>
      <c r="K67" s="61"/>
    </row>
    <row r="68" ht="22.9" customHeight="1" spans="1:11">
      <c r="A68" s="14"/>
      <c r="B68" s="71" t="s">
        <v>66</v>
      </c>
      <c r="C68" s="71">
        <v>2013202</v>
      </c>
      <c r="D68" s="71" t="s">
        <v>274</v>
      </c>
      <c r="E68" s="26">
        <f t="shared" si="2"/>
        <v>272.32</v>
      </c>
      <c r="F68" s="26">
        <f t="shared" si="3"/>
        <v>0</v>
      </c>
      <c r="G68" s="26"/>
      <c r="H68" s="26"/>
      <c r="I68" s="26">
        <v>272.32</v>
      </c>
      <c r="J68" s="26"/>
      <c r="K68" s="61"/>
    </row>
    <row r="69" ht="22.9" customHeight="1" spans="1:11">
      <c r="A69" s="14"/>
      <c r="B69" s="71" t="s">
        <v>66</v>
      </c>
      <c r="C69" s="71">
        <v>2013202</v>
      </c>
      <c r="D69" s="71" t="s">
        <v>274</v>
      </c>
      <c r="E69" s="26">
        <f t="shared" si="2"/>
        <v>47.68</v>
      </c>
      <c r="F69" s="26">
        <f t="shared" si="3"/>
        <v>0</v>
      </c>
      <c r="G69" s="26"/>
      <c r="H69" s="26"/>
      <c r="I69" s="26">
        <v>47.68</v>
      </c>
      <c r="J69" s="26"/>
      <c r="K69" s="61"/>
    </row>
    <row r="70" ht="22.9" customHeight="1" spans="1:11">
      <c r="A70" s="14"/>
      <c r="B70" s="71" t="s">
        <v>66</v>
      </c>
      <c r="C70" s="71">
        <v>2013202</v>
      </c>
      <c r="D70" s="71" t="s">
        <v>274</v>
      </c>
      <c r="E70" s="26">
        <f t="shared" si="2"/>
        <v>4.47</v>
      </c>
      <c r="F70" s="26">
        <f t="shared" si="3"/>
        <v>0</v>
      </c>
      <c r="G70" s="26"/>
      <c r="H70" s="26"/>
      <c r="I70" s="26">
        <v>4.47</v>
      </c>
      <c r="J70" s="26"/>
      <c r="K70" s="61"/>
    </row>
    <row r="71" ht="22.9" customHeight="1" spans="1:11">
      <c r="A71" s="14"/>
      <c r="B71" s="71" t="s">
        <v>66</v>
      </c>
      <c r="C71" s="71">
        <v>2013202</v>
      </c>
      <c r="D71" s="71" t="s">
        <v>274</v>
      </c>
      <c r="E71" s="26">
        <f t="shared" si="2"/>
        <v>4.47</v>
      </c>
      <c r="F71" s="26">
        <f t="shared" si="3"/>
        <v>0</v>
      </c>
      <c r="G71" s="26"/>
      <c r="H71" s="26"/>
      <c r="I71" s="26">
        <v>4.47</v>
      </c>
      <c r="J71" s="26"/>
      <c r="K71" s="61"/>
    </row>
    <row r="72" ht="22.9" customHeight="1" spans="1:11">
      <c r="A72" s="14"/>
      <c r="B72" s="71" t="s">
        <v>66</v>
      </c>
      <c r="C72" s="71">
        <v>2010302</v>
      </c>
      <c r="D72" s="71" t="s">
        <v>274</v>
      </c>
      <c r="E72" s="26">
        <f t="shared" ref="E72:E103" si="4">F72+I72</f>
        <v>1232.47</v>
      </c>
      <c r="F72" s="26">
        <f t="shared" ref="F72:F103" si="5">G72+H72</f>
        <v>0</v>
      </c>
      <c r="G72" s="26"/>
      <c r="H72" s="26"/>
      <c r="I72" s="26">
        <v>1232.47</v>
      </c>
      <c r="J72" s="26"/>
      <c r="K72" s="61"/>
    </row>
    <row r="73" ht="22.9" customHeight="1" spans="1:11">
      <c r="A73" s="14"/>
      <c r="B73" s="71" t="s">
        <v>66</v>
      </c>
      <c r="C73" s="71">
        <v>2010302</v>
      </c>
      <c r="D73" s="71" t="s">
        <v>274</v>
      </c>
      <c r="E73" s="26">
        <f t="shared" si="4"/>
        <v>15.8222</v>
      </c>
      <c r="F73" s="26">
        <f t="shared" si="5"/>
        <v>0</v>
      </c>
      <c r="G73" s="26"/>
      <c r="H73" s="26"/>
      <c r="I73" s="26">
        <v>15.8222</v>
      </c>
      <c r="J73" s="26"/>
      <c r="K73" s="61"/>
    </row>
    <row r="74" ht="22.9" customHeight="1" spans="1:11">
      <c r="A74" s="14"/>
      <c r="B74" s="71" t="s">
        <v>66</v>
      </c>
      <c r="C74" s="71">
        <v>2130199</v>
      </c>
      <c r="D74" s="71" t="s">
        <v>276</v>
      </c>
      <c r="E74" s="26">
        <f t="shared" si="4"/>
        <v>8.376</v>
      </c>
      <c r="F74" s="26">
        <f t="shared" si="5"/>
        <v>0</v>
      </c>
      <c r="G74" s="26"/>
      <c r="H74" s="26"/>
      <c r="I74" s="26">
        <v>8.376</v>
      </c>
      <c r="J74" s="26"/>
      <c r="K74" s="61"/>
    </row>
    <row r="75" ht="22.9" customHeight="1" spans="1:11">
      <c r="A75" s="14"/>
      <c r="B75" s="71" t="s">
        <v>66</v>
      </c>
      <c r="C75" s="71">
        <v>2080208</v>
      </c>
      <c r="D75" s="71" t="s">
        <v>275</v>
      </c>
      <c r="E75" s="26">
        <f t="shared" si="4"/>
        <v>3.528</v>
      </c>
      <c r="F75" s="26">
        <f t="shared" si="5"/>
        <v>0</v>
      </c>
      <c r="G75" s="26"/>
      <c r="H75" s="26"/>
      <c r="I75" s="26">
        <v>3.528</v>
      </c>
      <c r="J75" s="26"/>
      <c r="K75" s="61"/>
    </row>
    <row r="76" ht="22.9" customHeight="1" spans="1:11">
      <c r="A76" s="14"/>
      <c r="B76" s="71" t="s">
        <v>66</v>
      </c>
      <c r="C76" s="71">
        <v>2013202</v>
      </c>
      <c r="D76" s="71" t="s">
        <v>274</v>
      </c>
      <c r="E76" s="26">
        <f t="shared" si="4"/>
        <v>97.99</v>
      </c>
      <c r="F76" s="26">
        <f t="shared" si="5"/>
        <v>0</v>
      </c>
      <c r="G76" s="26"/>
      <c r="H76" s="26"/>
      <c r="I76" s="26">
        <v>97.99</v>
      </c>
      <c r="J76" s="26"/>
      <c r="K76" s="61"/>
    </row>
    <row r="77" ht="22.9" customHeight="1" spans="1:11">
      <c r="A77" s="14"/>
      <c r="B77" s="71" t="s">
        <v>66</v>
      </c>
      <c r="C77" s="71">
        <v>2013202</v>
      </c>
      <c r="D77" s="71" t="s">
        <v>274</v>
      </c>
      <c r="E77" s="26">
        <f t="shared" si="4"/>
        <v>164.12616</v>
      </c>
      <c r="F77" s="26">
        <f t="shared" si="5"/>
        <v>0</v>
      </c>
      <c r="G77" s="26"/>
      <c r="H77" s="26"/>
      <c r="I77" s="26">
        <v>164.12616</v>
      </c>
      <c r="J77" s="26"/>
      <c r="K77" s="61"/>
    </row>
    <row r="78" ht="22.9" customHeight="1" spans="1:11">
      <c r="A78" s="14"/>
      <c r="B78" s="71" t="s">
        <v>66</v>
      </c>
      <c r="C78" s="71">
        <v>2010199</v>
      </c>
      <c r="D78" s="71" t="s">
        <v>277</v>
      </c>
      <c r="E78" s="26">
        <f t="shared" si="4"/>
        <v>2.6</v>
      </c>
      <c r="F78" s="26">
        <f t="shared" si="5"/>
        <v>0</v>
      </c>
      <c r="G78" s="26"/>
      <c r="H78" s="26"/>
      <c r="I78" s="26">
        <v>2.6</v>
      </c>
      <c r="J78" s="26"/>
      <c r="K78" s="61"/>
    </row>
    <row r="79" ht="22.9" customHeight="1" spans="1:11">
      <c r="A79" s="14"/>
      <c r="B79" s="71" t="s">
        <v>66</v>
      </c>
      <c r="C79" s="71">
        <v>2130399</v>
      </c>
      <c r="D79" s="71" t="s">
        <v>278</v>
      </c>
      <c r="E79" s="26">
        <f t="shared" si="4"/>
        <v>40</v>
      </c>
      <c r="F79" s="26">
        <f t="shared" si="5"/>
        <v>0</v>
      </c>
      <c r="G79" s="26"/>
      <c r="H79" s="26"/>
      <c r="I79" s="26">
        <v>40</v>
      </c>
      <c r="J79" s="26"/>
      <c r="K79" s="61"/>
    </row>
    <row r="80" ht="22.9" customHeight="1" spans="1:11">
      <c r="A80" s="14"/>
      <c r="B80" s="71" t="s">
        <v>66</v>
      </c>
      <c r="C80" s="71">
        <v>2120501</v>
      </c>
      <c r="D80" s="71" t="s">
        <v>279</v>
      </c>
      <c r="E80" s="26">
        <f t="shared" si="4"/>
        <v>120</v>
      </c>
      <c r="F80" s="26">
        <f t="shared" si="5"/>
        <v>0</v>
      </c>
      <c r="G80" s="26"/>
      <c r="H80" s="26"/>
      <c r="I80" s="26">
        <v>120</v>
      </c>
      <c r="J80" s="26"/>
      <c r="K80" s="61"/>
    </row>
    <row r="81" ht="22.9" customHeight="1" spans="1:11">
      <c r="A81" s="14"/>
      <c r="B81" s="71" t="s">
        <v>66</v>
      </c>
      <c r="C81" s="71">
        <v>2120199</v>
      </c>
      <c r="D81" s="71" t="s">
        <v>280</v>
      </c>
      <c r="E81" s="26">
        <f t="shared" si="4"/>
        <v>20</v>
      </c>
      <c r="F81" s="26">
        <f t="shared" si="5"/>
        <v>0</v>
      </c>
      <c r="G81" s="26"/>
      <c r="H81" s="26"/>
      <c r="I81" s="26">
        <v>20</v>
      </c>
      <c r="J81" s="26"/>
      <c r="K81" s="61"/>
    </row>
    <row r="82" ht="22.9" customHeight="1" spans="1:11">
      <c r="A82" s="14"/>
      <c r="B82" s="71" t="s">
        <v>66</v>
      </c>
      <c r="C82" s="71">
        <v>2080299</v>
      </c>
      <c r="D82" s="71" t="s">
        <v>281</v>
      </c>
      <c r="E82" s="26">
        <f t="shared" si="4"/>
        <v>12.35</v>
      </c>
      <c r="F82" s="26">
        <f t="shared" si="5"/>
        <v>0</v>
      </c>
      <c r="G82" s="26"/>
      <c r="H82" s="26"/>
      <c r="I82" s="26">
        <v>12.35</v>
      </c>
      <c r="J82" s="26"/>
      <c r="K82" s="61"/>
    </row>
    <row r="83" ht="22.9" customHeight="1" spans="1:11">
      <c r="A83" s="14"/>
      <c r="B83" s="71" t="s">
        <v>66</v>
      </c>
      <c r="C83" s="71">
        <v>2100499</v>
      </c>
      <c r="D83" s="71" t="s">
        <v>282</v>
      </c>
      <c r="E83" s="26">
        <f t="shared" si="4"/>
        <v>37.92</v>
      </c>
      <c r="F83" s="26">
        <f t="shared" si="5"/>
        <v>0</v>
      </c>
      <c r="G83" s="26"/>
      <c r="H83" s="26"/>
      <c r="I83" s="26">
        <v>37.92</v>
      </c>
      <c r="J83" s="26"/>
      <c r="K83" s="61"/>
    </row>
    <row r="84" ht="22.9" customHeight="1" spans="1:11">
      <c r="A84" s="14"/>
      <c r="B84" s="71" t="s">
        <v>66</v>
      </c>
      <c r="C84" s="71">
        <v>2010399</v>
      </c>
      <c r="D84" s="71" t="s">
        <v>283</v>
      </c>
      <c r="E84" s="26">
        <f t="shared" si="4"/>
        <v>3</v>
      </c>
      <c r="F84" s="26">
        <f t="shared" si="5"/>
        <v>0</v>
      </c>
      <c r="G84" s="26"/>
      <c r="H84" s="26"/>
      <c r="I84" s="26">
        <v>3</v>
      </c>
      <c r="J84" s="26"/>
      <c r="K84" s="61"/>
    </row>
    <row r="85" ht="22.9" customHeight="1" spans="1:11">
      <c r="A85" s="14"/>
      <c r="B85" s="71" t="s">
        <v>66</v>
      </c>
      <c r="C85" s="71">
        <v>2100499</v>
      </c>
      <c r="D85" s="71" t="s">
        <v>282</v>
      </c>
      <c r="E85" s="26">
        <f t="shared" si="4"/>
        <v>5.04</v>
      </c>
      <c r="F85" s="26">
        <f t="shared" si="5"/>
        <v>0</v>
      </c>
      <c r="G85" s="26"/>
      <c r="H85" s="26"/>
      <c r="I85" s="26">
        <v>5.04</v>
      </c>
      <c r="J85" s="26"/>
      <c r="K85" s="61"/>
    </row>
    <row r="86" ht="22.9" customHeight="1" spans="1:11">
      <c r="A86" s="14"/>
      <c r="B86" s="71" t="s">
        <v>66</v>
      </c>
      <c r="C86" s="71">
        <v>2120199</v>
      </c>
      <c r="D86" s="71" t="s">
        <v>280</v>
      </c>
      <c r="E86" s="26">
        <f t="shared" si="4"/>
        <v>20</v>
      </c>
      <c r="F86" s="26">
        <f t="shared" si="5"/>
        <v>0</v>
      </c>
      <c r="G86" s="26"/>
      <c r="H86" s="26"/>
      <c r="I86" s="26">
        <v>20</v>
      </c>
      <c r="J86" s="26"/>
      <c r="K86" s="61"/>
    </row>
    <row r="87" ht="22.9" customHeight="1" spans="1:11">
      <c r="A87" s="14"/>
      <c r="B87" s="71" t="s">
        <v>66</v>
      </c>
      <c r="C87" s="71">
        <v>2100799</v>
      </c>
      <c r="D87" s="71" t="s">
        <v>284</v>
      </c>
      <c r="E87" s="26">
        <f t="shared" si="4"/>
        <v>32.834</v>
      </c>
      <c r="F87" s="26">
        <f t="shared" si="5"/>
        <v>0</v>
      </c>
      <c r="G87" s="26"/>
      <c r="H87" s="26"/>
      <c r="I87" s="26">
        <v>32.834</v>
      </c>
      <c r="J87" s="26"/>
      <c r="K87" s="61"/>
    </row>
    <row r="88" ht="22.9" customHeight="1" spans="1:11">
      <c r="A88" s="14"/>
      <c r="B88" s="71" t="s">
        <v>66</v>
      </c>
      <c r="C88" s="71">
        <v>2120199</v>
      </c>
      <c r="D88" s="71" t="s">
        <v>280</v>
      </c>
      <c r="E88" s="26">
        <f t="shared" si="4"/>
        <v>480</v>
      </c>
      <c r="F88" s="26">
        <f t="shared" si="5"/>
        <v>0</v>
      </c>
      <c r="G88" s="26"/>
      <c r="H88" s="26"/>
      <c r="I88" s="26">
        <v>480</v>
      </c>
      <c r="J88" s="26"/>
      <c r="K88" s="61"/>
    </row>
    <row r="89" ht="22.9" customHeight="1" spans="1:11">
      <c r="A89" s="14"/>
      <c r="B89" s="71" t="s">
        <v>66</v>
      </c>
      <c r="C89" s="71">
        <v>2011199</v>
      </c>
      <c r="D89" s="71" t="s">
        <v>285</v>
      </c>
      <c r="E89" s="26">
        <f t="shared" si="4"/>
        <v>11</v>
      </c>
      <c r="F89" s="26">
        <f t="shared" si="5"/>
        <v>0</v>
      </c>
      <c r="G89" s="26"/>
      <c r="H89" s="26"/>
      <c r="I89" s="26">
        <v>11</v>
      </c>
      <c r="J89" s="26"/>
      <c r="K89" s="61"/>
    </row>
    <row r="90" ht="22.9" customHeight="1" spans="1:11">
      <c r="A90" s="14"/>
      <c r="B90" s="71" t="s">
        <v>66</v>
      </c>
      <c r="C90" s="71">
        <v>2080799</v>
      </c>
      <c r="D90" s="71" t="s">
        <v>286</v>
      </c>
      <c r="E90" s="26">
        <f t="shared" si="4"/>
        <v>14.502</v>
      </c>
      <c r="F90" s="26">
        <f t="shared" si="5"/>
        <v>0</v>
      </c>
      <c r="G90" s="26"/>
      <c r="H90" s="26"/>
      <c r="I90" s="26">
        <v>14.502</v>
      </c>
      <c r="J90" s="26"/>
      <c r="K90" s="61"/>
    </row>
    <row r="91" ht="22.9" customHeight="1" spans="1:11">
      <c r="A91" s="14"/>
      <c r="B91" s="71" t="s">
        <v>66</v>
      </c>
      <c r="C91" s="71">
        <v>2130299</v>
      </c>
      <c r="D91" s="71" t="s">
        <v>287</v>
      </c>
      <c r="E91" s="26">
        <f t="shared" si="4"/>
        <v>151.6</v>
      </c>
      <c r="F91" s="26">
        <f t="shared" si="5"/>
        <v>0</v>
      </c>
      <c r="G91" s="26"/>
      <c r="H91" s="26"/>
      <c r="I91" s="26">
        <v>151.6</v>
      </c>
      <c r="J91" s="26"/>
      <c r="K91" s="61"/>
    </row>
    <row r="92" ht="22.9" customHeight="1" spans="1:11">
      <c r="A92" s="14"/>
      <c r="B92" s="71" t="s">
        <v>66</v>
      </c>
      <c r="C92" s="71">
        <v>2130299</v>
      </c>
      <c r="D92" s="71" t="s">
        <v>287</v>
      </c>
      <c r="E92" s="26">
        <f t="shared" si="4"/>
        <v>242.9887</v>
      </c>
      <c r="F92" s="26">
        <f t="shared" si="5"/>
        <v>0</v>
      </c>
      <c r="G92" s="26"/>
      <c r="H92" s="26"/>
      <c r="I92" s="26">
        <v>242.9887</v>
      </c>
      <c r="J92" s="26"/>
      <c r="K92" s="61"/>
    </row>
    <row r="93" ht="22.9" customHeight="1" spans="1:11">
      <c r="A93" s="14"/>
      <c r="B93" s="71" t="s">
        <v>66</v>
      </c>
      <c r="C93" s="71">
        <v>2080705</v>
      </c>
      <c r="D93" s="71" t="s">
        <v>288</v>
      </c>
      <c r="E93" s="26">
        <f t="shared" si="4"/>
        <v>38.8314</v>
      </c>
      <c r="F93" s="26">
        <f t="shared" si="5"/>
        <v>0</v>
      </c>
      <c r="G93" s="26"/>
      <c r="H93" s="26"/>
      <c r="I93" s="26">
        <v>38.8314</v>
      </c>
      <c r="J93" s="26"/>
      <c r="K93" s="61"/>
    </row>
    <row r="94" ht="22.9" customHeight="1" spans="1:11">
      <c r="A94" s="14"/>
      <c r="B94" s="71" t="s">
        <v>66</v>
      </c>
      <c r="C94" s="71">
        <v>2010302</v>
      </c>
      <c r="D94" s="71" t="s">
        <v>274</v>
      </c>
      <c r="E94" s="26">
        <f t="shared" si="4"/>
        <v>288.246</v>
      </c>
      <c r="F94" s="26">
        <f t="shared" si="5"/>
        <v>0</v>
      </c>
      <c r="G94" s="26"/>
      <c r="H94" s="26"/>
      <c r="I94" s="26">
        <v>288.246</v>
      </c>
      <c r="J94" s="26"/>
      <c r="K94" s="61"/>
    </row>
    <row r="95" ht="22.9" customHeight="1" spans="1:11">
      <c r="A95" s="14"/>
      <c r="B95" s="71" t="s">
        <v>66</v>
      </c>
      <c r="C95" s="71">
        <v>2130701</v>
      </c>
      <c r="D95" s="71" t="s">
        <v>289</v>
      </c>
      <c r="E95" s="26">
        <f t="shared" si="4"/>
        <v>591</v>
      </c>
      <c r="F95" s="26">
        <f t="shared" si="5"/>
        <v>0</v>
      </c>
      <c r="G95" s="26"/>
      <c r="H95" s="26"/>
      <c r="I95" s="26">
        <v>591</v>
      </c>
      <c r="J95" s="26"/>
      <c r="K95" s="61"/>
    </row>
    <row r="96" ht="22.9" customHeight="1" spans="1:11">
      <c r="A96" s="14"/>
      <c r="B96" s="71" t="s">
        <v>66</v>
      </c>
      <c r="C96" s="71">
        <v>2070109</v>
      </c>
      <c r="D96" s="71" t="s">
        <v>290</v>
      </c>
      <c r="E96" s="26">
        <f t="shared" si="4"/>
        <v>85</v>
      </c>
      <c r="F96" s="26">
        <f t="shared" si="5"/>
        <v>0</v>
      </c>
      <c r="G96" s="26"/>
      <c r="H96" s="26"/>
      <c r="I96" s="26">
        <v>85</v>
      </c>
      <c r="J96" s="26"/>
      <c r="K96" s="61"/>
    </row>
    <row r="97" ht="22.9" customHeight="1" spans="1:11">
      <c r="A97" s="14"/>
      <c r="B97" s="71" t="s">
        <v>66</v>
      </c>
      <c r="C97" s="71">
        <v>2013202</v>
      </c>
      <c r="D97" s="71" t="s">
        <v>274</v>
      </c>
      <c r="E97" s="26">
        <f t="shared" si="4"/>
        <v>920</v>
      </c>
      <c r="F97" s="26">
        <f t="shared" si="5"/>
        <v>0</v>
      </c>
      <c r="G97" s="26"/>
      <c r="H97" s="26"/>
      <c r="I97" s="26">
        <v>920</v>
      </c>
      <c r="J97" s="26"/>
      <c r="K97" s="61"/>
    </row>
    <row r="98" ht="22.9" customHeight="1" spans="1:11">
      <c r="A98" s="14"/>
      <c r="B98" s="71" t="s">
        <v>66</v>
      </c>
      <c r="C98" s="71">
        <v>2013202</v>
      </c>
      <c r="D98" s="71" t="s">
        <v>274</v>
      </c>
      <c r="E98" s="26">
        <f t="shared" si="4"/>
        <v>1120</v>
      </c>
      <c r="F98" s="26">
        <f t="shared" si="5"/>
        <v>0</v>
      </c>
      <c r="G98" s="26"/>
      <c r="H98" s="26"/>
      <c r="I98" s="26">
        <v>1120</v>
      </c>
      <c r="J98" s="26"/>
      <c r="K98" s="61"/>
    </row>
    <row r="99" ht="22.9" customHeight="1" spans="1:11">
      <c r="A99" s="14"/>
      <c r="B99" s="71" t="s">
        <v>66</v>
      </c>
      <c r="C99" s="71">
        <v>2120501</v>
      </c>
      <c r="D99" s="71" t="s">
        <v>279</v>
      </c>
      <c r="E99" s="26">
        <f t="shared" si="4"/>
        <v>50</v>
      </c>
      <c r="F99" s="26">
        <f t="shared" si="5"/>
        <v>0</v>
      </c>
      <c r="G99" s="26"/>
      <c r="H99" s="26"/>
      <c r="I99" s="26">
        <v>50</v>
      </c>
      <c r="J99" s="26"/>
      <c r="K99" s="61"/>
    </row>
    <row r="100" ht="22.9" customHeight="1" spans="1:11">
      <c r="A100" s="14"/>
      <c r="B100" s="71" t="s">
        <v>66</v>
      </c>
      <c r="C100" s="71">
        <v>2120501</v>
      </c>
      <c r="D100" s="71" t="s">
        <v>279</v>
      </c>
      <c r="E100" s="26">
        <f t="shared" si="4"/>
        <v>120</v>
      </c>
      <c r="F100" s="26">
        <f t="shared" si="5"/>
        <v>0</v>
      </c>
      <c r="G100" s="26"/>
      <c r="H100" s="26"/>
      <c r="I100" s="26">
        <v>120</v>
      </c>
      <c r="J100" s="26"/>
      <c r="K100" s="61"/>
    </row>
    <row r="101" ht="22.9" customHeight="1" spans="1:11">
      <c r="A101" s="14"/>
      <c r="B101" s="71" t="s">
        <v>66</v>
      </c>
      <c r="C101" s="71">
        <v>2129999</v>
      </c>
      <c r="D101" s="71" t="s">
        <v>291</v>
      </c>
      <c r="E101" s="26">
        <f t="shared" si="4"/>
        <v>1400</v>
      </c>
      <c r="F101" s="26">
        <f t="shared" si="5"/>
        <v>0</v>
      </c>
      <c r="G101" s="26"/>
      <c r="H101" s="26"/>
      <c r="I101" s="26">
        <v>1400</v>
      </c>
      <c r="J101" s="26"/>
      <c r="K101" s="61"/>
    </row>
    <row r="102" ht="22.9" customHeight="1" spans="1:11">
      <c r="A102" s="14"/>
      <c r="B102" s="71" t="s">
        <v>66</v>
      </c>
      <c r="C102" s="71">
        <v>2081099</v>
      </c>
      <c r="D102" s="71" t="s">
        <v>292</v>
      </c>
      <c r="E102" s="26">
        <f t="shared" si="4"/>
        <v>0.2</v>
      </c>
      <c r="F102" s="26">
        <f t="shared" si="5"/>
        <v>0</v>
      </c>
      <c r="G102" s="26"/>
      <c r="H102" s="26"/>
      <c r="I102" s="26">
        <v>0.2</v>
      </c>
      <c r="J102" s="26"/>
      <c r="K102" s="61"/>
    </row>
    <row r="103" ht="22.9" customHeight="1" spans="1:11">
      <c r="A103" s="14"/>
      <c r="B103" s="71" t="s">
        <v>66</v>
      </c>
      <c r="C103" s="71">
        <v>2130199</v>
      </c>
      <c r="D103" s="71" t="s">
        <v>276</v>
      </c>
      <c r="E103" s="26">
        <f t="shared" si="4"/>
        <v>242.875332</v>
      </c>
      <c r="F103" s="26">
        <f t="shared" si="5"/>
        <v>0</v>
      </c>
      <c r="G103" s="26"/>
      <c r="H103" s="26"/>
      <c r="I103" s="26">
        <v>242.875332</v>
      </c>
      <c r="J103" s="26"/>
      <c r="K103" s="61"/>
    </row>
    <row r="104" ht="22.9" customHeight="1" spans="1:11">
      <c r="A104" s="14"/>
      <c r="B104" s="71" t="s">
        <v>66</v>
      </c>
      <c r="C104" s="71">
        <v>2070199</v>
      </c>
      <c r="D104" s="71" t="s">
        <v>293</v>
      </c>
      <c r="E104" s="26">
        <f t="shared" ref="E104:E121" si="6">F104+I104</f>
        <v>21</v>
      </c>
      <c r="F104" s="26">
        <f t="shared" ref="F104:F121" si="7">G104+H104</f>
        <v>0</v>
      </c>
      <c r="G104" s="26"/>
      <c r="H104" s="26"/>
      <c r="I104" s="26">
        <v>21</v>
      </c>
      <c r="J104" s="26"/>
      <c r="K104" s="61"/>
    </row>
    <row r="105" ht="22.9" customHeight="1" spans="1:11">
      <c r="A105" s="14"/>
      <c r="B105" s="71" t="s">
        <v>66</v>
      </c>
      <c r="C105" s="71">
        <v>2070199</v>
      </c>
      <c r="D105" s="71" t="s">
        <v>293</v>
      </c>
      <c r="E105" s="26">
        <f t="shared" si="6"/>
        <v>69.92</v>
      </c>
      <c r="F105" s="26">
        <f t="shared" si="7"/>
        <v>0</v>
      </c>
      <c r="G105" s="26"/>
      <c r="H105" s="26"/>
      <c r="I105" s="26">
        <v>69.92</v>
      </c>
      <c r="J105" s="26"/>
      <c r="K105" s="61"/>
    </row>
    <row r="106" ht="22.9" customHeight="1" spans="1:11">
      <c r="A106" s="14"/>
      <c r="B106" s="71" t="s">
        <v>66</v>
      </c>
      <c r="C106" s="71">
        <v>2070199</v>
      </c>
      <c r="D106" s="71" t="s">
        <v>293</v>
      </c>
      <c r="E106" s="26">
        <f t="shared" si="6"/>
        <v>108.9831</v>
      </c>
      <c r="F106" s="26">
        <f t="shared" si="7"/>
        <v>0</v>
      </c>
      <c r="G106" s="26"/>
      <c r="H106" s="26"/>
      <c r="I106" s="26">
        <v>108.9831</v>
      </c>
      <c r="J106" s="26"/>
      <c r="K106" s="61"/>
    </row>
    <row r="107" ht="22.9" customHeight="1" spans="1:11">
      <c r="A107" s="14"/>
      <c r="B107" s="71" t="s">
        <v>66</v>
      </c>
      <c r="C107" s="71">
        <v>2070199</v>
      </c>
      <c r="D107" s="71" t="s">
        <v>293</v>
      </c>
      <c r="E107" s="26">
        <f t="shared" si="6"/>
        <v>119.284</v>
      </c>
      <c r="F107" s="26">
        <f t="shared" si="7"/>
        <v>0</v>
      </c>
      <c r="G107" s="26"/>
      <c r="H107" s="26"/>
      <c r="I107" s="26">
        <v>119.284</v>
      </c>
      <c r="J107" s="26"/>
      <c r="K107" s="61"/>
    </row>
    <row r="108" ht="22.9" customHeight="1" spans="1:11">
      <c r="A108" s="14"/>
      <c r="B108" s="71" t="s">
        <v>66</v>
      </c>
      <c r="C108" s="71">
        <v>2110301</v>
      </c>
      <c r="D108" s="71" t="s">
        <v>294</v>
      </c>
      <c r="E108" s="26">
        <f t="shared" si="6"/>
        <v>15</v>
      </c>
      <c r="F108" s="26">
        <f t="shared" si="7"/>
        <v>0</v>
      </c>
      <c r="G108" s="26"/>
      <c r="H108" s="26"/>
      <c r="I108" s="26">
        <v>15</v>
      </c>
      <c r="J108" s="26"/>
      <c r="K108" s="61"/>
    </row>
    <row r="109" ht="22.9" customHeight="1" spans="1:11">
      <c r="A109" s="14"/>
      <c r="B109" s="71" t="s">
        <v>66</v>
      </c>
      <c r="C109" s="71">
        <v>2089999</v>
      </c>
      <c r="D109" s="71" t="s">
        <v>295</v>
      </c>
      <c r="E109" s="26">
        <f t="shared" si="6"/>
        <v>279</v>
      </c>
      <c r="F109" s="26">
        <f t="shared" si="7"/>
        <v>0</v>
      </c>
      <c r="G109" s="26"/>
      <c r="H109" s="26"/>
      <c r="I109" s="26">
        <v>279</v>
      </c>
      <c r="J109" s="26"/>
      <c r="K109" s="61"/>
    </row>
    <row r="110" ht="22.9" customHeight="1" spans="1:11">
      <c r="A110" s="14"/>
      <c r="B110" s="71" t="s">
        <v>66</v>
      </c>
      <c r="C110" s="71">
        <v>2130199</v>
      </c>
      <c r="D110" s="71" t="s">
        <v>276</v>
      </c>
      <c r="E110" s="26">
        <f t="shared" si="6"/>
        <v>146.6285</v>
      </c>
      <c r="F110" s="26">
        <f t="shared" si="7"/>
        <v>0</v>
      </c>
      <c r="G110" s="26"/>
      <c r="H110" s="26"/>
      <c r="I110" s="26">
        <v>146.6285</v>
      </c>
      <c r="J110" s="26"/>
      <c r="K110" s="61"/>
    </row>
    <row r="111" ht="22.9" customHeight="1" spans="1:11">
      <c r="A111" s="14"/>
      <c r="B111" s="71" t="s">
        <v>66</v>
      </c>
      <c r="C111" s="71">
        <v>2070199</v>
      </c>
      <c r="D111" s="71" t="s">
        <v>293</v>
      </c>
      <c r="E111" s="26">
        <f t="shared" si="6"/>
        <v>20</v>
      </c>
      <c r="F111" s="26">
        <f t="shared" si="7"/>
        <v>0</v>
      </c>
      <c r="G111" s="26"/>
      <c r="H111" s="26"/>
      <c r="I111" s="26">
        <v>20</v>
      </c>
      <c r="J111" s="26"/>
      <c r="K111" s="61"/>
    </row>
    <row r="112" ht="22.9" customHeight="1" spans="1:11">
      <c r="A112" s="14"/>
      <c r="B112" s="71" t="s">
        <v>66</v>
      </c>
      <c r="C112" s="71">
        <v>2130299</v>
      </c>
      <c r="D112" s="71" t="s">
        <v>287</v>
      </c>
      <c r="E112" s="26">
        <f t="shared" si="6"/>
        <v>18.6</v>
      </c>
      <c r="F112" s="26">
        <f t="shared" si="7"/>
        <v>0</v>
      </c>
      <c r="G112" s="26"/>
      <c r="H112" s="26"/>
      <c r="I112" s="26">
        <v>18.6</v>
      </c>
      <c r="J112" s="26"/>
      <c r="K112" s="61"/>
    </row>
    <row r="113" ht="22.9" customHeight="1" spans="1:11">
      <c r="A113" s="14"/>
      <c r="B113" s="71" t="s">
        <v>66</v>
      </c>
      <c r="C113" s="71">
        <v>2130207</v>
      </c>
      <c r="D113" s="71" t="s">
        <v>296</v>
      </c>
      <c r="E113" s="26">
        <f t="shared" si="6"/>
        <v>159.1362</v>
      </c>
      <c r="F113" s="26">
        <f t="shared" si="7"/>
        <v>0</v>
      </c>
      <c r="G113" s="26"/>
      <c r="H113" s="26"/>
      <c r="I113" s="26">
        <v>159.1362</v>
      </c>
      <c r="J113" s="26"/>
      <c r="K113" s="61"/>
    </row>
    <row r="114" ht="22.9" customHeight="1" spans="1:11">
      <c r="A114" s="14"/>
      <c r="B114" s="71" t="s">
        <v>66</v>
      </c>
      <c r="C114" s="71">
        <v>2130299</v>
      </c>
      <c r="D114" s="71" t="s">
        <v>287</v>
      </c>
      <c r="E114" s="26">
        <f t="shared" si="6"/>
        <v>117.3</v>
      </c>
      <c r="F114" s="26">
        <f t="shared" si="7"/>
        <v>0</v>
      </c>
      <c r="G114" s="26"/>
      <c r="H114" s="26"/>
      <c r="I114" s="26">
        <v>117.3</v>
      </c>
      <c r="J114" s="26"/>
      <c r="K114" s="61"/>
    </row>
    <row r="115" ht="22.9" customHeight="1" spans="1:11">
      <c r="A115" s="14"/>
      <c r="B115" s="71" t="s">
        <v>66</v>
      </c>
      <c r="C115" s="71">
        <v>2130207</v>
      </c>
      <c r="D115" s="71" t="s">
        <v>296</v>
      </c>
      <c r="E115" s="26">
        <f t="shared" si="6"/>
        <v>21.4</v>
      </c>
      <c r="F115" s="26">
        <f t="shared" si="7"/>
        <v>0</v>
      </c>
      <c r="G115" s="26"/>
      <c r="H115" s="26"/>
      <c r="I115" s="26">
        <v>21.4</v>
      </c>
      <c r="J115" s="26"/>
      <c r="K115" s="61"/>
    </row>
    <row r="116" ht="22.9" customHeight="1" spans="1:11">
      <c r="A116" s="14"/>
      <c r="B116" s="71" t="s">
        <v>66</v>
      </c>
      <c r="C116" s="71">
        <v>2081199</v>
      </c>
      <c r="D116" s="71" t="s">
        <v>297</v>
      </c>
      <c r="E116" s="26">
        <f t="shared" si="6"/>
        <v>70.7</v>
      </c>
      <c r="F116" s="26">
        <f t="shared" si="7"/>
        <v>0</v>
      </c>
      <c r="G116" s="26"/>
      <c r="H116" s="26"/>
      <c r="I116" s="26">
        <v>70.7</v>
      </c>
      <c r="J116" s="26"/>
      <c r="K116" s="61"/>
    </row>
    <row r="117" ht="22.9" customHeight="1" spans="1:11">
      <c r="A117" s="14"/>
      <c r="B117" s="71" t="s">
        <v>66</v>
      </c>
      <c r="C117" s="71">
        <v>2081199</v>
      </c>
      <c r="D117" s="71" t="s">
        <v>297</v>
      </c>
      <c r="E117" s="26">
        <f t="shared" si="6"/>
        <v>16.83</v>
      </c>
      <c r="F117" s="26">
        <f t="shared" si="7"/>
        <v>0</v>
      </c>
      <c r="G117" s="26"/>
      <c r="H117" s="26"/>
      <c r="I117" s="26">
        <v>16.83</v>
      </c>
      <c r="J117" s="26"/>
      <c r="K117" s="61"/>
    </row>
    <row r="118" ht="22.9" customHeight="1" spans="1:11">
      <c r="A118" s="14"/>
      <c r="B118" s="71" t="s">
        <v>66</v>
      </c>
      <c r="C118" s="71">
        <v>2081199</v>
      </c>
      <c r="D118" s="71" t="s">
        <v>297</v>
      </c>
      <c r="E118" s="26">
        <f t="shared" si="6"/>
        <v>20</v>
      </c>
      <c r="F118" s="26">
        <f t="shared" si="7"/>
        <v>0</v>
      </c>
      <c r="G118" s="26"/>
      <c r="H118" s="26"/>
      <c r="I118" s="26">
        <v>20</v>
      </c>
      <c r="J118" s="26"/>
      <c r="K118" s="61"/>
    </row>
    <row r="119" ht="22.9" customHeight="1" spans="1:11">
      <c r="A119" s="14"/>
      <c r="B119" s="71" t="s">
        <v>66</v>
      </c>
      <c r="C119" s="71">
        <v>2100408</v>
      </c>
      <c r="D119" s="71" t="s">
        <v>298</v>
      </c>
      <c r="E119" s="26">
        <f t="shared" si="6"/>
        <v>7.56</v>
      </c>
      <c r="F119" s="26">
        <f t="shared" si="7"/>
        <v>0</v>
      </c>
      <c r="G119" s="26"/>
      <c r="H119" s="26"/>
      <c r="I119" s="26">
        <v>7.56</v>
      </c>
      <c r="J119" s="26"/>
      <c r="K119" s="61"/>
    </row>
    <row r="120" ht="22.9" customHeight="1" spans="1:11">
      <c r="A120" s="14"/>
      <c r="B120" s="71" t="s">
        <v>66</v>
      </c>
      <c r="C120" s="71">
        <v>2080799</v>
      </c>
      <c r="D120" s="71" t="s">
        <v>286</v>
      </c>
      <c r="E120" s="26">
        <f t="shared" si="6"/>
        <v>141.0662</v>
      </c>
      <c r="F120" s="26">
        <f t="shared" si="7"/>
        <v>0</v>
      </c>
      <c r="G120" s="26"/>
      <c r="H120" s="26"/>
      <c r="I120" s="26">
        <v>141.0662</v>
      </c>
      <c r="J120" s="26"/>
      <c r="K120" s="61"/>
    </row>
    <row r="121" ht="22.9" customHeight="1" spans="1:11">
      <c r="A121" s="66"/>
      <c r="B121" s="46"/>
      <c r="C121" s="46"/>
      <c r="D121" s="45" t="s">
        <v>67</v>
      </c>
      <c r="E121" s="26">
        <f t="shared" si="6"/>
        <v>18515.65085</v>
      </c>
      <c r="F121" s="26">
        <f t="shared" si="7"/>
        <v>5431.41827</v>
      </c>
      <c r="G121" s="67">
        <f>SUM(G7:G120)</f>
        <v>4951.689138</v>
      </c>
      <c r="H121" s="67">
        <f>SUM(H30:H120)</f>
        <v>479.729132</v>
      </c>
      <c r="I121" s="67">
        <f>SUM(I57:I120)</f>
        <v>13084.23258</v>
      </c>
      <c r="J121" s="67"/>
      <c r="K121" s="68"/>
    </row>
    <row r="122" ht="9.75" customHeight="1" spans="1:11">
      <c r="A122" s="69"/>
      <c r="B122" s="69"/>
      <c r="C122" s="79"/>
      <c r="D122" s="69"/>
      <c r="E122" s="69"/>
      <c r="F122" s="69"/>
      <c r="G122" s="69"/>
      <c r="H122" s="69"/>
      <c r="I122" s="69"/>
      <c r="J122" s="79"/>
      <c r="K122" s="70"/>
    </row>
  </sheetData>
  <mergeCells count="9">
    <mergeCell ref="B2:I2"/>
    <mergeCell ref="B3:D3"/>
    <mergeCell ref="C4:D4"/>
    <mergeCell ref="E4:J4"/>
    <mergeCell ref="F5:H5"/>
    <mergeCell ref="I5:J5"/>
    <mergeCell ref="B4:B6"/>
    <mergeCell ref="C5:C6"/>
    <mergeCell ref="D5:D6"/>
  </mergeCells>
  <pageMargins left="0.751388888888889" right="0.751388888888889" top="0.267361111111111" bottom="0.267361111111111" header="0" footer="0"/>
  <pageSetup paperSize="9" scale="5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workbookViewId="0">
      <pane ySplit="5" topLeftCell="A6" activePane="bottomLeft" state="frozen"/>
      <selection/>
      <selection pane="bottomLeft" activeCell="F11" sqref="F11"/>
    </sheetView>
  </sheetViews>
  <sheetFormatPr defaultColWidth="10" defaultRowHeight="13.5" outlineLevelCol="6"/>
  <cols>
    <col min="1" max="1" width="1.5" customWidth="1"/>
    <col min="2" max="2" width="27.625" customWidth="1"/>
    <col min="3" max="3" width="32.875" customWidth="1"/>
    <col min="4" max="4" width="10.375" customWidth="1"/>
    <col min="5" max="5" width="11.5" customWidth="1"/>
    <col min="6" max="6" width="15" customWidth="1"/>
    <col min="7" max="7" width="1.5" customWidth="1"/>
    <col min="8" max="10" width="9.75" customWidth="1"/>
  </cols>
  <sheetData>
    <row r="1" ht="16.35" customHeight="1" spans="1:7">
      <c r="A1" s="59"/>
      <c r="B1" s="60" t="s">
        <v>259</v>
      </c>
      <c r="C1" s="59"/>
      <c r="D1" s="59"/>
      <c r="E1" s="59"/>
      <c r="F1" s="59" t="s">
        <v>157</v>
      </c>
      <c r="G1" s="61"/>
    </row>
    <row r="2" ht="22.9" customHeight="1" spans="1:7">
      <c r="A2" s="59"/>
      <c r="B2" s="37" t="s">
        <v>299</v>
      </c>
      <c r="C2" s="37"/>
      <c r="D2" s="37"/>
      <c r="E2" s="37"/>
      <c r="F2" s="37"/>
      <c r="G2" s="61"/>
    </row>
    <row r="3" ht="19.5" customHeight="1" spans="1:7">
      <c r="A3" s="62"/>
      <c r="B3" s="63"/>
      <c r="C3" s="63"/>
      <c r="D3" s="62"/>
      <c r="E3" s="62"/>
      <c r="F3" s="64" t="s">
        <v>2</v>
      </c>
      <c r="G3" s="61"/>
    </row>
    <row r="4" ht="24.4" customHeight="1" spans="1:7">
      <c r="A4" s="14"/>
      <c r="B4" s="65" t="s">
        <v>70</v>
      </c>
      <c r="C4" s="65" t="s">
        <v>71</v>
      </c>
      <c r="D4" s="65" t="s">
        <v>263</v>
      </c>
      <c r="E4" s="65"/>
      <c r="F4" s="65"/>
      <c r="G4" s="61"/>
    </row>
    <row r="5" ht="24.4" customHeight="1" spans="1:7">
      <c r="A5" s="14"/>
      <c r="B5" s="65"/>
      <c r="C5" s="65"/>
      <c r="D5" s="65" t="s">
        <v>53</v>
      </c>
      <c r="E5" s="65" t="s">
        <v>266</v>
      </c>
      <c r="F5" s="65" t="s">
        <v>267</v>
      </c>
      <c r="G5" s="61"/>
    </row>
    <row r="6" ht="22.9" customHeight="1" spans="1:7">
      <c r="A6" s="14"/>
      <c r="B6" s="71" t="s">
        <v>78</v>
      </c>
      <c r="C6" s="72" t="s">
        <v>79</v>
      </c>
      <c r="D6" s="26">
        <f>E6+F6</f>
        <v>448.5648</v>
      </c>
      <c r="E6" s="73">
        <v>448.5648</v>
      </c>
      <c r="F6" s="26"/>
      <c r="G6" s="61"/>
    </row>
    <row r="7" ht="22.9" customHeight="1" spans="1:7">
      <c r="A7" s="14"/>
      <c r="B7" s="71" t="s">
        <v>78</v>
      </c>
      <c r="C7" s="72" t="s">
        <v>81</v>
      </c>
      <c r="D7" s="26">
        <f t="shared" ref="D7:D38" si="0">E7+F7</f>
        <v>180.6</v>
      </c>
      <c r="E7" s="73">
        <v>180.6</v>
      </c>
      <c r="F7" s="26"/>
      <c r="G7" s="61"/>
    </row>
    <row r="8" ht="22.9" customHeight="1" spans="1:7">
      <c r="A8" s="14"/>
      <c r="B8" s="71" t="s">
        <v>82</v>
      </c>
      <c r="C8" s="72" t="s">
        <v>83</v>
      </c>
      <c r="D8" s="26">
        <f t="shared" si="0"/>
        <v>0.024</v>
      </c>
      <c r="E8" s="73">
        <v>0.024</v>
      </c>
      <c r="F8" s="26"/>
      <c r="G8" s="61"/>
    </row>
    <row r="9" ht="22.9" customHeight="1" spans="1:7">
      <c r="A9" s="14"/>
      <c r="B9" s="71" t="s">
        <v>78</v>
      </c>
      <c r="C9" s="72" t="s">
        <v>84</v>
      </c>
      <c r="D9" s="26">
        <f t="shared" si="0"/>
        <v>553.13448</v>
      </c>
      <c r="E9" s="73">
        <v>553.13448</v>
      </c>
      <c r="F9" s="26"/>
      <c r="G9" s="61"/>
    </row>
    <row r="10" ht="22.9" customHeight="1" spans="1:7">
      <c r="A10" s="14"/>
      <c r="B10" s="71" t="s">
        <v>78</v>
      </c>
      <c r="C10" s="72" t="s">
        <v>79</v>
      </c>
      <c r="D10" s="26">
        <f t="shared" si="0"/>
        <v>151.5156</v>
      </c>
      <c r="E10" s="73">
        <v>151.5156</v>
      </c>
      <c r="F10" s="26"/>
      <c r="G10" s="61"/>
    </row>
    <row r="11" ht="22.9" customHeight="1" spans="1:7">
      <c r="A11" s="14"/>
      <c r="B11" s="71" t="s">
        <v>78</v>
      </c>
      <c r="C11" s="72" t="s">
        <v>81</v>
      </c>
      <c r="D11" s="26">
        <f t="shared" si="0"/>
        <v>499.3804</v>
      </c>
      <c r="E11" s="73">
        <v>499.3804</v>
      </c>
      <c r="F11" s="26"/>
      <c r="G11" s="61"/>
    </row>
    <row r="12" ht="22.9" customHeight="1" spans="1:7">
      <c r="A12" s="14"/>
      <c r="B12" s="71" t="s">
        <v>82</v>
      </c>
      <c r="C12" s="72" t="s">
        <v>83</v>
      </c>
      <c r="D12" s="26">
        <f t="shared" si="0"/>
        <v>0.108</v>
      </c>
      <c r="E12" s="73">
        <v>0.108</v>
      </c>
      <c r="F12" s="26"/>
      <c r="G12" s="61"/>
    </row>
    <row r="13" ht="22.9" customHeight="1" spans="1:7">
      <c r="A13" s="14"/>
      <c r="B13" s="71" t="s">
        <v>78</v>
      </c>
      <c r="C13" s="72" t="s">
        <v>84</v>
      </c>
      <c r="D13" s="26">
        <f t="shared" si="0"/>
        <v>1809.01836</v>
      </c>
      <c r="E13" s="73">
        <v>1809.01836</v>
      </c>
      <c r="F13" s="26"/>
      <c r="G13" s="61"/>
    </row>
    <row r="14" ht="22.9" customHeight="1" spans="1:7">
      <c r="A14" s="14"/>
      <c r="B14" s="71" t="s">
        <v>85</v>
      </c>
      <c r="C14" s="72" t="s">
        <v>86</v>
      </c>
      <c r="D14" s="26">
        <f t="shared" si="0"/>
        <v>10.492625</v>
      </c>
      <c r="E14" s="73">
        <v>10.492625</v>
      </c>
      <c r="F14" s="26"/>
      <c r="G14" s="61"/>
    </row>
    <row r="15" ht="22.9" customHeight="1" spans="1:7">
      <c r="A15" s="14"/>
      <c r="B15" s="71" t="s">
        <v>85</v>
      </c>
      <c r="C15" s="72" t="s">
        <v>87</v>
      </c>
      <c r="D15" s="26">
        <f t="shared" si="0"/>
        <v>120.77136</v>
      </c>
      <c r="E15" s="73">
        <v>120.77136</v>
      </c>
      <c r="F15" s="26"/>
      <c r="G15" s="61"/>
    </row>
    <row r="16" ht="22.9" customHeight="1" spans="1:7">
      <c r="A16" s="14"/>
      <c r="B16" s="71" t="s">
        <v>85</v>
      </c>
      <c r="C16" s="72" t="s">
        <v>88</v>
      </c>
      <c r="D16" s="26">
        <f t="shared" si="0"/>
        <v>20.564042</v>
      </c>
      <c r="E16" s="73">
        <v>20.564042</v>
      </c>
      <c r="F16" s="26"/>
      <c r="G16" s="61"/>
    </row>
    <row r="17" ht="22.9" customHeight="1" spans="1:7">
      <c r="A17" s="14"/>
      <c r="B17" s="71" t="s">
        <v>85</v>
      </c>
      <c r="C17" s="72" t="s">
        <v>89</v>
      </c>
      <c r="D17" s="26">
        <f t="shared" si="0"/>
        <v>68.546806</v>
      </c>
      <c r="E17" s="73">
        <v>68.546806</v>
      </c>
      <c r="F17" s="26"/>
      <c r="G17" s="61"/>
    </row>
    <row r="18" ht="22.9" customHeight="1" spans="1:7">
      <c r="A18" s="14"/>
      <c r="B18" s="71" t="s">
        <v>85</v>
      </c>
      <c r="C18" s="72" t="s">
        <v>90</v>
      </c>
      <c r="D18" s="26">
        <f t="shared" si="0"/>
        <v>81.692352</v>
      </c>
      <c r="E18" s="73">
        <v>81.692352</v>
      </c>
      <c r="F18" s="26"/>
      <c r="G18" s="61"/>
    </row>
    <row r="19" ht="22.9" customHeight="1" spans="1:7">
      <c r="A19" s="14"/>
      <c r="B19" s="71" t="s">
        <v>85</v>
      </c>
      <c r="C19" s="72" t="s">
        <v>88</v>
      </c>
      <c r="D19" s="26">
        <f t="shared" si="0"/>
        <v>67.655221</v>
      </c>
      <c r="E19" s="73">
        <v>67.655221</v>
      </c>
      <c r="F19" s="26"/>
      <c r="G19" s="61"/>
    </row>
    <row r="20" ht="22.9" customHeight="1" spans="1:7">
      <c r="A20" s="14"/>
      <c r="B20" s="71" t="s">
        <v>85</v>
      </c>
      <c r="C20" s="72" t="s">
        <v>90</v>
      </c>
      <c r="D20" s="26">
        <f t="shared" si="0"/>
        <v>241.54272</v>
      </c>
      <c r="E20" s="73">
        <v>241.54272</v>
      </c>
      <c r="F20" s="26"/>
      <c r="G20" s="61"/>
    </row>
    <row r="21" ht="22.9" customHeight="1" spans="1:7">
      <c r="A21" s="14"/>
      <c r="B21" s="71" t="s">
        <v>85</v>
      </c>
      <c r="C21" s="72" t="s">
        <v>89</v>
      </c>
      <c r="D21" s="26">
        <f t="shared" si="0"/>
        <v>225.517404</v>
      </c>
      <c r="E21" s="73">
        <v>225.517404</v>
      </c>
      <c r="F21" s="26"/>
      <c r="G21" s="61"/>
    </row>
    <row r="22" ht="22.9" customHeight="1" spans="1:7">
      <c r="A22" s="14"/>
      <c r="B22" s="71" t="s">
        <v>85</v>
      </c>
      <c r="C22" s="72" t="s">
        <v>86</v>
      </c>
      <c r="D22" s="26">
        <f t="shared" si="0"/>
        <v>9.204792</v>
      </c>
      <c r="E22" s="73">
        <v>9.204792</v>
      </c>
      <c r="F22" s="26"/>
      <c r="G22" s="61"/>
    </row>
    <row r="23" ht="22.9" customHeight="1" spans="1:7">
      <c r="A23" s="14"/>
      <c r="B23" s="71" t="s">
        <v>85</v>
      </c>
      <c r="C23" s="72" t="s">
        <v>87</v>
      </c>
      <c r="D23" s="26">
        <f t="shared" si="0"/>
        <v>40.846176</v>
      </c>
      <c r="E23" s="73">
        <v>40.846176</v>
      </c>
      <c r="F23" s="26"/>
      <c r="G23" s="61"/>
    </row>
    <row r="24" ht="22.9" customHeight="1" spans="1:7">
      <c r="A24" s="14"/>
      <c r="B24" s="71" t="s">
        <v>91</v>
      </c>
      <c r="C24" s="72" t="s">
        <v>92</v>
      </c>
      <c r="D24" s="26">
        <f t="shared" si="0"/>
        <v>82.026</v>
      </c>
      <c r="E24" s="73">
        <v>82.026</v>
      </c>
      <c r="F24" s="26"/>
      <c r="G24" s="61"/>
    </row>
    <row r="25" ht="22.9" customHeight="1" spans="1:7">
      <c r="A25" s="14"/>
      <c r="B25" s="71" t="s">
        <v>91</v>
      </c>
      <c r="C25" s="72" t="s">
        <v>92</v>
      </c>
      <c r="D25" s="26">
        <f t="shared" si="0"/>
        <v>267.9552</v>
      </c>
      <c r="E25" s="73">
        <v>267.9552</v>
      </c>
      <c r="F25" s="26"/>
      <c r="G25" s="61"/>
    </row>
    <row r="26" ht="22.9" customHeight="1" spans="1:7">
      <c r="A26" s="14"/>
      <c r="B26" s="71" t="s">
        <v>94</v>
      </c>
      <c r="C26" s="72" t="s">
        <v>95</v>
      </c>
      <c r="D26" s="26">
        <f t="shared" si="0"/>
        <v>20.013</v>
      </c>
      <c r="E26" s="73">
        <v>20.013</v>
      </c>
      <c r="F26" s="26"/>
      <c r="G26" s="61"/>
    </row>
    <row r="27" ht="22.9" customHeight="1" spans="1:7">
      <c r="A27" s="14"/>
      <c r="B27" s="71" t="s">
        <v>94</v>
      </c>
      <c r="C27" s="72" t="s">
        <v>95</v>
      </c>
      <c r="D27" s="26">
        <f t="shared" si="0"/>
        <v>43.7018</v>
      </c>
      <c r="E27" s="73">
        <v>43.7018</v>
      </c>
      <c r="F27" s="26"/>
      <c r="G27" s="61"/>
    </row>
    <row r="28" ht="22.9" customHeight="1" spans="1:7">
      <c r="A28" s="14"/>
      <c r="B28" s="71" t="s">
        <v>97</v>
      </c>
      <c r="C28" s="72" t="s">
        <v>98</v>
      </c>
      <c r="D28" s="26">
        <f t="shared" si="0"/>
        <v>8.814</v>
      </c>
      <c r="E28" s="73">
        <v>8.814</v>
      </c>
      <c r="F28" s="26"/>
      <c r="G28" s="61"/>
    </row>
    <row r="29" ht="22.9" customHeight="1" spans="1:7">
      <c r="A29" s="14"/>
      <c r="B29" s="71" t="s">
        <v>99</v>
      </c>
      <c r="C29" s="72" t="s">
        <v>100</v>
      </c>
      <c r="D29" s="26">
        <f t="shared" si="0"/>
        <v>9.27948</v>
      </c>
      <c r="E29" s="26"/>
      <c r="F29" s="26">
        <v>9.27948</v>
      </c>
      <c r="G29" s="61"/>
    </row>
    <row r="30" ht="22.9" customHeight="1" spans="1:7">
      <c r="A30" s="14"/>
      <c r="B30" s="71" t="s">
        <v>101</v>
      </c>
      <c r="C30" s="72" t="s">
        <v>102</v>
      </c>
      <c r="D30" s="26">
        <f t="shared" si="0"/>
        <v>4.18</v>
      </c>
      <c r="E30" s="26"/>
      <c r="F30" s="26">
        <v>4.18</v>
      </c>
      <c r="G30" s="61"/>
    </row>
    <row r="31" ht="22.9" customHeight="1" spans="1:7">
      <c r="A31" s="14"/>
      <c r="B31" s="71" t="s">
        <v>99</v>
      </c>
      <c r="C31" s="72" t="s">
        <v>103</v>
      </c>
      <c r="D31" s="26">
        <f t="shared" si="0"/>
        <v>9.9</v>
      </c>
      <c r="E31" s="26"/>
      <c r="F31" s="26">
        <v>9.9</v>
      </c>
      <c r="G31" s="61"/>
    </row>
    <row r="32" ht="22.9" customHeight="1" spans="1:7">
      <c r="A32" s="14"/>
      <c r="B32" s="71" t="s">
        <v>104</v>
      </c>
      <c r="C32" s="72" t="s">
        <v>105</v>
      </c>
      <c r="D32" s="26">
        <f t="shared" si="0"/>
        <v>0.792</v>
      </c>
      <c r="E32" s="26"/>
      <c r="F32" s="26">
        <v>0.792</v>
      </c>
      <c r="G32" s="61"/>
    </row>
    <row r="33" ht="22.9" customHeight="1" spans="1:7">
      <c r="A33" s="14"/>
      <c r="B33" s="71" t="s">
        <v>99</v>
      </c>
      <c r="C33" s="72" t="s">
        <v>100</v>
      </c>
      <c r="D33" s="26">
        <f t="shared" si="0"/>
        <v>31.352952</v>
      </c>
      <c r="E33" s="26"/>
      <c r="F33" s="26">
        <v>31.352952</v>
      </c>
      <c r="G33" s="61"/>
    </row>
    <row r="34" ht="22.9" customHeight="1" spans="1:7">
      <c r="A34" s="14"/>
      <c r="B34" s="71" t="s">
        <v>106</v>
      </c>
      <c r="C34" s="72" t="s">
        <v>107</v>
      </c>
      <c r="D34" s="26">
        <f t="shared" si="0"/>
        <v>55.8</v>
      </c>
      <c r="E34" s="26"/>
      <c r="F34" s="26">
        <v>55.8</v>
      </c>
      <c r="G34" s="61"/>
    </row>
    <row r="35" ht="22.9" customHeight="1" spans="1:7">
      <c r="A35" s="14"/>
      <c r="B35" s="71" t="s">
        <v>99</v>
      </c>
      <c r="C35" s="72" t="s">
        <v>108</v>
      </c>
      <c r="D35" s="26">
        <f t="shared" si="0"/>
        <v>15.4</v>
      </c>
      <c r="E35" s="26"/>
      <c r="F35" s="26">
        <v>15.4</v>
      </c>
      <c r="G35" s="61"/>
    </row>
    <row r="36" ht="22.9" customHeight="1" spans="1:7">
      <c r="A36" s="14"/>
      <c r="B36" s="71" t="s">
        <v>99</v>
      </c>
      <c r="C36" s="72" t="s">
        <v>109</v>
      </c>
      <c r="D36" s="26">
        <f t="shared" si="0"/>
        <v>3.96</v>
      </c>
      <c r="E36" s="26"/>
      <c r="F36" s="26">
        <v>3.96</v>
      </c>
      <c r="G36" s="61"/>
    </row>
    <row r="37" ht="22.9" customHeight="1" spans="1:7">
      <c r="A37" s="14"/>
      <c r="B37" s="71" t="s">
        <v>99</v>
      </c>
      <c r="C37" s="72" t="s">
        <v>110</v>
      </c>
      <c r="D37" s="26">
        <f t="shared" si="0"/>
        <v>4.56</v>
      </c>
      <c r="E37" s="26"/>
      <c r="F37" s="26">
        <v>4.56</v>
      </c>
      <c r="G37" s="61"/>
    </row>
    <row r="38" ht="22.9" customHeight="1" spans="1:7">
      <c r="A38" s="14"/>
      <c r="B38" s="71" t="s">
        <v>99</v>
      </c>
      <c r="C38" s="72" t="s">
        <v>109</v>
      </c>
      <c r="D38" s="26">
        <f t="shared" si="0"/>
        <v>1.548</v>
      </c>
      <c r="E38" s="26"/>
      <c r="F38" s="26">
        <v>1.548</v>
      </c>
      <c r="G38" s="61"/>
    </row>
    <row r="39" ht="22.9" customHeight="1" spans="1:7">
      <c r="A39" s="14"/>
      <c r="B39" s="71" t="s">
        <v>99</v>
      </c>
      <c r="C39" s="72" t="s">
        <v>111</v>
      </c>
      <c r="D39" s="26">
        <f t="shared" ref="D39:D55" si="1">E39+F39</f>
        <v>16.5</v>
      </c>
      <c r="E39" s="26"/>
      <c r="F39" s="26">
        <v>16.5</v>
      </c>
      <c r="G39" s="61"/>
    </row>
    <row r="40" ht="22.9" customHeight="1" spans="1:7">
      <c r="A40" s="14"/>
      <c r="B40" s="71" t="s">
        <v>99</v>
      </c>
      <c r="C40" s="72" t="s">
        <v>112</v>
      </c>
      <c r="D40" s="26">
        <f t="shared" si="1"/>
        <v>37.224</v>
      </c>
      <c r="E40" s="26"/>
      <c r="F40" s="26">
        <v>37.224</v>
      </c>
      <c r="G40" s="61"/>
    </row>
    <row r="41" ht="22.9" customHeight="1" spans="1:7">
      <c r="A41" s="14"/>
      <c r="B41" s="71" t="s">
        <v>106</v>
      </c>
      <c r="C41" s="72" t="s">
        <v>113</v>
      </c>
      <c r="D41" s="26">
        <f t="shared" si="1"/>
        <v>4.44</v>
      </c>
      <c r="E41" s="26"/>
      <c r="F41" s="26">
        <v>4.44</v>
      </c>
      <c r="G41" s="61"/>
    </row>
    <row r="42" ht="22.9" customHeight="1" spans="1:7">
      <c r="A42" s="14"/>
      <c r="B42" s="71" t="s">
        <v>106</v>
      </c>
      <c r="C42" s="72" t="s">
        <v>114</v>
      </c>
      <c r="D42" s="26">
        <f t="shared" si="1"/>
        <v>30</v>
      </c>
      <c r="E42" s="26"/>
      <c r="F42" s="26">
        <v>30</v>
      </c>
      <c r="G42" s="61"/>
    </row>
    <row r="43" ht="22.9" customHeight="1" spans="1:7">
      <c r="A43" s="14"/>
      <c r="B43" s="71" t="s">
        <v>99</v>
      </c>
      <c r="C43" s="72" t="s">
        <v>115</v>
      </c>
      <c r="D43" s="26">
        <f t="shared" si="1"/>
        <v>70.437225</v>
      </c>
      <c r="E43" s="26"/>
      <c r="F43" s="26">
        <v>70.437225</v>
      </c>
      <c r="G43" s="61"/>
    </row>
    <row r="44" ht="22.9" customHeight="1" spans="1:7">
      <c r="A44" s="14"/>
      <c r="B44" s="71" t="s">
        <v>99</v>
      </c>
      <c r="C44" s="72" t="s">
        <v>116</v>
      </c>
      <c r="D44" s="26">
        <f t="shared" si="1"/>
        <v>102.70845</v>
      </c>
      <c r="E44" s="26"/>
      <c r="F44" s="26">
        <v>102.70845</v>
      </c>
      <c r="G44" s="61"/>
    </row>
    <row r="45" ht="22.9" customHeight="1" spans="1:7">
      <c r="A45" s="14"/>
      <c r="B45" s="71" t="s">
        <v>117</v>
      </c>
      <c r="C45" s="72" t="s">
        <v>118</v>
      </c>
      <c r="D45" s="26">
        <f t="shared" si="1"/>
        <v>26.4</v>
      </c>
      <c r="E45" s="26"/>
      <c r="F45" s="26">
        <v>26.4</v>
      </c>
      <c r="G45" s="61"/>
    </row>
    <row r="46" ht="22.9" customHeight="1" spans="1:7">
      <c r="A46" s="14"/>
      <c r="B46" s="71" t="s">
        <v>119</v>
      </c>
      <c r="C46" s="72" t="s">
        <v>120</v>
      </c>
      <c r="D46" s="26">
        <f t="shared" si="1"/>
        <v>4.914225</v>
      </c>
      <c r="E46" s="26"/>
      <c r="F46" s="26">
        <v>4.914225</v>
      </c>
      <c r="G46" s="61"/>
    </row>
    <row r="47" ht="22.9" customHeight="1" spans="1:7">
      <c r="A47" s="14"/>
      <c r="B47" s="71" t="s">
        <v>99</v>
      </c>
      <c r="C47" s="72" t="s">
        <v>103</v>
      </c>
      <c r="D47" s="26">
        <f t="shared" si="1"/>
        <v>3.87</v>
      </c>
      <c r="E47" s="26"/>
      <c r="F47" s="26">
        <v>3.87</v>
      </c>
      <c r="G47" s="61"/>
    </row>
    <row r="48" ht="22.9" customHeight="1" spans="1:7">
      <c r="A48" s="14"/>
      <c r="B48" s="71" t="s">
        <v>117</v>
      </c>
      <c r="C48" s="72" t="s">
        <v>118</v>
      </c>
      <c r="D48" s="26">
        <f t="shared" si="1"/>
        <v>13.2</v>
      </c>
      <c r="E48" s="26"/>
      <c r="F48" s="26">
        <v>13.2</v>
      </c>
      <c r="G48" s="61"/>
    </row>
    <row r="49" ht="22.9" customHeight="1" spans="1:7">
      <c r="A49" s="14"/>
      <c r="B49" s="71" t="s">
        <v>104</v>
      </c>
      <c r="C49" s="72" t="s">
        <v>105</v>
      </c>
      <c r="D49" s="26">
        <f t="shared" si="1"/>
        <v>0.3096</v>
      </c>
      <c r="E49" s="26"/>
      <c r="F49" s="26">
        <v>0.3096</v>
      </c>
      <c r="G49" s="61"/>
    </row>
    <row r="50" ht="22.9" customHeight="1" spans="1:7">
      <c r="A50" s="14"/>
      <c r="B50" s="71" t="s">
        <v>99</v>
      </c>
      <c r="C50" s="72" t="s">
        <v>111</v>
      </c>
      <c r="D50" s="26">
        <f t="shared" si="1"/>
        <v>6.45</v>
      </c>
      <c r="E50" s="26"/>
      <c r="F50" s="26">
        <v>6.45</v>
      </c>
      <c r="G50" s="61"/>
    </row>
    <row r="51" ht="22.9" customHeight="1" spans="1:7">
      <c r="A51" s="14"/>
      <c r="B51" s="71" t="s">
        <v>99</v>
      </c>
      <c r="C51" s="72" t="s">
        <v>112</v>
      </c>
      <c r="D51" s="26">
        <f t="shared" si="1"/>
        <v>14.5512</v>
      </c>
      <c r="E51" s="26"/>
      <c r="F51" s="26">
        <v>14.5512</v>
      </c>
      <c r="G51" s="61"/>
    </row>
    <row r="52" ht="22.9" customHeight="1" spans="1:7">
      <c r="A52" s="14"/>
      <c r="B52" s="71" t="s">
        <v>99</v>
      </c>
      <c r="C52" s="72" t="s">
        <v>108</v>
      </c>
      <c r="D52" s="26">
        <f t="shared" si="1"/>
        <v>6.02</v>
      </c>
      <c r="E52" s="26"/>
      <c r="F52" s="26">
        <v>6.02</v>
      </c>
      <c r="G52" s="61"/>
    </row>
    <row r="53" ht="22.9" customHeight="1" spans="1:7">
      <c r="A53" s="14"/>
      <c r="B53" s="71" t="s">
        <v>101</v>
      </c>
      <c r="C53" s="72" t="s">
        <v>102</v>
      </c>
      <c r="D53" s="26">
        <f t="shared" si="1"/>
        <v>1.634</v>
      </c>
      <c r="E53" s="26"/>
      <c r="F53" s="26">
        <v>1.634</v>
      </c>
      <c r="G53" s="61"/>
    </row>
    <row r="54" ht="22.9" customHeight="1" spans="1:7">
      <c r="A54" s="14"/>
      <c r="B54" s="71" t="s">
        <v>106</v>
      </c>
      <c r="C54" s="72" t="s">
        <v>121</v>
      </c>
      <c r="D54" s="26">
        <f t="shared" si="1"/>
        <v>2.024</v>
      </c>
      <c r="E54" s="26"/>
      <c r="F54" s="26">
        <v>2.024</v>
      </c>
      <c r="G54" s="61"/>
    </row>
    <row r="55" ht="22.9" customHeight="1" spans="1:7">
      <c r="A55" s="14"/>
      <c r="B55" s="71" t="s">
        <v>106</v>
      </c>
      <c r="C55" s="72" t="s">
        <v>121</v>
      </c>
      <c r="D55" s="26">
        <f t="shared" si="1"/>
        <v>2.274</v>
      </c>
      <c r="E55" s="26"/>
      <c r="F55" s="26">
        <v>2.274</v>
      </c>
      <c r="G55" s="61"/>
    </row>
    <row r="56" ht="22.9" customHeight="1" spans="1:7">
      <c r="A56" s="66"/>
      <c r="B56" s="46"/>
      <c r="C56" s="45" t="s">
        <v>67</v>
      </c>
      <c r="D56" s="67">
        <f>SUM(D6:D55)</f>
        <v>5431.41827</v>
      </c>
      <c r="E56" s="67">
        <f>SUM(E6:E55)</f>
        <v>4951.689138</v>
      </c>
      <c r="F56" s="67">
        <f>SUM(F29:F55)</f>
        <v>479.729132</v>
      </c>
      <c r="G56" s="68"/>
    </row>
    <row r="57" ht="9.75" customHeight="1" spans="1:7">
      <c r="A57" s="69"/>
      <c r="B57" s="69"/>
      <c r="C57" s="69"/>
      <c r="D57" s="69"/>
      <c r="E57" s="69"/>
      <c r="F57" s="69"/>
      <c r="G57" s="70"/>
    </row>
  </sheetData>
  <mergeCells count="5">
    <mergeCell ref="B2:F2"/>
    <mergeCell ref="B3:C3"/>
    <mergeCell ref="D4:F4"/>
    <mergeCell ref="B4:B5"/>
    <mergeCell ref="C4:C5"/>
  </mergeCells>
  <pageMargins left="0.751388888888889" right="0.751388888888889" top="0.267361111111111" bottom="0.267361111111111" header="0" footer="0"/>
  <pageSetup paperSize="9" scale="87" fitToHeight="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A1" sqref="A1"/>
    </sheetView>
  </sheetViews>
  <sheetFormatPr defaultColWidth="10" defaultRowHeight="13.5" outlineLevelRow="7" outlineLevelCol="7"/>
  <cols>
    <col min="1" max="1" width="1.5" customWidth="1"/>
    <col min="2" max="4" width="33.375" customWidth="1"/>
    <col min="5" max="7" width="16.375" customWidth="1"/>
    <col min="8" max="8" width="1.5" customWidth="1"/>
    <col min="9" max="12" width="9.75" customWidth="1"/>
  </cols>
  <sheetData>
    <row r="1" ht="16.35" customHeight="1" spans="1:8">
      <c r="A1" s="59"/>
      <c r="B1" s="60" t="s">
        <v>300</v>
      </c>
      <c r="C1" s="59"/>
      <c r="D1" s="59"/>
      <c r="E1" s="59"/>
      <c r="F1" s="59"/>
      <c r="G1" s="59" t="s">
        <v>157</v>
      </c>
      <c r="H1" s="61"/>
    </row>
    <row r="2" ht="22.9" customHeight="1" spans="1:8">
      <c r="A2" s="59"/>
      <c r="B2" s="37" t="s">
        <v>301</v>
      </c>
      <c r="C2" s="37"/>
      <c r="D2" s="37"/>
      <c r="E2" s="37"/>
      <c r="F2" s="37"/>
      <c r="G2" s="37"/>
      <c r="H2" s="61"/>
    </row>
    <row r="3" ht="19.5" customHeight="1" spans="1:8">
      <c r="A3" s="62"/>
      <c r="B3" s="63"/>
      <c r="C3" s="63"/>
      <c r="D3" s="63"/>
      <c r="E3" s="62"/>
      <c r="F3" s="62"/>
      <c r="G3" s="64" t="s">
        <v>2</v>
      </c>
      <c r="H3" s="61"/>
    </row>
    <row r="4" ht="24.4" customHeight="1" spans="1:8">
      <c r="A4" s="14"/>
      <c r="B4" s="65" t="s">
        <v>69</v>
      </c>
      <c r="C4" s="65" t="s">
        <v>70</v>
      </c>
      <c r="D4" s="65" t="s">
        <v>71</v>
      </c>
      <c r="E4" s="65" t="s">
        <v>263</v>
      </c>
      <c r="F4" s="65"/>
      <c r="G4" s="65"/>
      <c r="H4" s="61"/>
    </row>
    <row r="5" ht="24.4" customHeight="1" spans="1:8">
      <c r="A5" s="14"/>
      <c r="B5" s="65"/>
      <c r="C5" s="65"/>
      <c r="D5" s="65"/>
      <c r="E5" s="65" t="s">
        <v>53</v>
      </c>
      <c r="F5" s="65" t="s">
        <v>72</v>
      </c>
      <c r="G5" s="65" t="s">
        <v>73</v>
      </c>
      <c r="H5" s="61"/>
    </row>
    <row r="6" ht="22.9" customHeight="1" spans="1:8">
      <c r="A6" s="14"/>
      <c r="B6" s="36" t="s">
        <v>234</v>
      </c>
      <c r="C6" s="36" t="s">
        <v>234</v>
      </c>
      <c r="D6" s="36" t="s">
        <v>234</v>
      </c>
      <c r="E6" s="26"/>
      <c r="F6" s="26"/>
      <c r="G6" s="26"/>
      <c r="H6" s="61"/>
    </row>
    <row r="7" ht="22.9" customHeight="1" spans="1:8">
      <c r="A7" s="66"/>
      <c r="B7" s="46"/>
      <c r="C7" s="46"/>
      <c r="D7" s="45" t="s">
        <v>67</v>
      </c>
      <c r="E7" s="67"/>
      <c r="F7" s="67"/>
      <c r="G7" s="67"/>
      <c r="H7" s="68"/>
    </row>
    <row r="8" ht="9.75" customHeight="1" spans="1:8">
      <c r="A8" s="69"/>
      <c r="B8" s="69"/>
      <c r="C8" s="69"/>
      <c r="D8" s="69"/>
      <c r="E8" s="69"/>
      <c r="F8" s="69"/>
      <c r="G8" s="69"/>
      <c r="H8" s="70"/>
    </row>
  </sheetData>
  <mergeCells count="6">
    <mergeCell ref="B2:G2"/>
    <mergeCell ref="B3:D3"/>
    <mergeCell ref="E4:G4"/>
    <mergeCell ref="B4:B5"/>
    <mergeCell ref="C4:C5"/>
    <mergeCell ref="D4:D5"/>
  </mergeCells>
  <pageMargins left="0.751388888888889" right="0.751388888888889" top="0.271527777777778" bottom="0.271527777777778" header="0" footer="0"/>
  <pageSetup paperSize="9" scale="87"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昇海悠兰</cp:lastModifiedBy>
  <dcterms:created xsi:type="dcterms:W3CDTF">2022-01-10T06:48:00Z</dcterms:created>
  <dcterms:modified xsi:type="dcterms:W3CDTF">2023-08-09T10:09:00Z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A3683C7169794577809BE5918B86E23D</vt:lpwstr>
  </property>
  <property fmtid="{D5CDD505-2E9C-101B-9397-08002B2CF9AE}" pid="3" name="KSOProductBuildVer">
    <vt:lpwstr>2052-12.1.0.15120</vt:lpwstr>
  </property>
</Properties>
</file>