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640" firstSheet="8" activeTab="11"/>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'财拨2-7表-国资支出表'!$A$1:$E$20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<sst xmlns="http://schemas.openxmlformats.org/spreadsheetml/2006/main" count="818" uniqueCount="502">
  <si>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</si>
  <si>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</si>
  <si>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</si>
  <si>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</si>
  <si>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</si>
  <si>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</si>
  <si>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</si>
  <si>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</si>
  <si>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</si>
  <si>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</si>
  <si>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</si>
  <si>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</si>
  <si>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</si>
  <si>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</si>
  <si>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</si>
  <si>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</si>
  <si>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</si>
  <si>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t>附件1-3</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</si>
  <si>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</si>
  <si>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</si>
  <si>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</si>
  <si>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</si>
  <si>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</si>
  <si>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</si>
  <si>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</si>
  <si>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</si>
  <si>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</si>
  <si>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</si>
  <si>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</si>
  <si>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</si>
  <si>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</si>
  <si>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</si>
  <si>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</si>
  <si>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</si>
  <si>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</si>
  <si>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</si>
  <si>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</si>
  <si>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</si>
  <si>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</si>
  <si>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</si>
  <si>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</si>
  <si>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</si>
  <si>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</si>
  <si>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</si>
  <si>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</si>
  <si>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</si>
  <si>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</si>
  <si>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</si>
  <si>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</si>
  <si>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支                    出</t>
  </si>
  <si>
    <t>收入来源性质</t>
  </si>
  <si>
    <t>收入金额</t>
  </si>
  <si>
    <t>科目编码</t>
  </si>
  <si>
    <t>科目名称</t>
  </si>
  <si>
    <t>支出合计</t>
  </si>
  <si>
    <t>按支出内容分</t>
  </si>
  <si>
    <t>按照资金性质分</t>
  </si>
  <si>
    <t>类</t>
  </si>
  <si>
    <t>款</t>
  </si>
  <si>
    <t>项</t>
  </si>
  <si>
    <t>基本支出</t>
  </si>
  <si>
    <t>项目支出</t>
  </si>
  <si>
    <t>财政拨款收入  合计</t>
  </si>
  <si>
    <t>财政拨款支出  合计</t>
  </si>
  <si>
    <t>其中：一般公共预算收入</t>
  </si>
  <si>
    <t xml:space="preserve">      政府性基金预算收入</t>
  </si>
  <si>
    <t xml:space="preserve">      国有资本经营预算收入</t>
  </si>
  <si>
    <t>附件2-2</t>
  </si>
  <si>
    <t>单位:元</t>
  </si>
  <si>
    <t>301</t>
  </si>
  <si>
    <t>工资福利支出</t>
  </si>
  <si>
    <t>302</t>
  </si>
  <si>
    <t>商品和服务支出</t>
  </si>
  <si>
    <t>303</t>
  </si>
  <si>
    <t>对个人和家庭的补助</t>
  </si>
  <si>
    <t>附件2-4</t>
  </si>
  <si>
    <t>附件2-5</t>
  </si>
  <si>
    <t>项目名称</t>
  </si>
  <si>
    <t>增减额</t>
  </si>
  <si>
    <t>因公出国（境）费用</t>
  </si>
  <si>
    <t>公务接待费</t>
  </si>
  <si>
    <t>公务用车购置费</t>
  </si>
  <si>
    <t>公务用车运行费</t>
  </si>
  <si>
    <t>附件2-6</t>
  </si>
  <si>
    <t>附件2-7</t>
  </si>
  <si>
    <t>一般公共预算</t>
  </si>
  <si>
    <r>
      <t>附件2-</t>
    </r>
    <r>
      <rPr>
        <sz val="10"/>
        <rFont val="宋体"/>
        <family val="0"/>
      </rPr>
      <t>10</t>
    </r>
  </si>
  <si>
    <t>序号</t>
  </si>
  <si>
    <t>项目名称</t>
  </si>
  <si>
    <t>单位：元</t>
  </si>
  <si>
    <t>附件2-9</t>
  </si>
  <si>
    <t>内容</t>
  </si>
  <si>
    <t>政府购买服务三级目录</t>
  </si>
  <si>
    <t>购买服务目录</t>
  </si>
  <si>
    <t>政府购买服务一级目录</t>
  </si>
  <si>
    <t>政府购买服务二级目录</t>
  </si>
  <si>
    <t>…</t>
  </si>
  <si>
    <t>序号</t>
  </si>
  <si>
    <t>单位：元</t>
  </si>
  <si>
    <r>
      <t>附件2-</t>
    </r>
    <r>
      <rPr>
        <sz val="10"/>
        <rFont val="宋体"/>
        <family val="0"/>
      </rPr>
      <t>3</t>
    </r>
  </si>
  <si>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</si>
  <si>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</si>
  <si>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</si>
  <si>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</si>
  <si>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</si>
  <si>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</si>
  <si>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</si>
  <si>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</si>
  <si>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</si>
  <si>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</si>
  <si>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</si>
  <si>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</si>
  <si>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</si>
  <si>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</si>
  <si>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</si>
  <si>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</si>
  <si>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</si>
  <si>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</si>
  <si>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</si>
  <si>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</si>
  <si>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</si>
  <si>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</si>
  <si>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</si>
  <si>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</si>
  <si>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</si>
  <si>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</si>
  <si>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</si>
  <si>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</si>
  <si>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</si>
  <si>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</si>
  <si>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</si>
  <si>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</si>
  <si>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</si>
  <si>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</si>
  <si>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</si>
  <si>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</si>
  <si>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</si>
  <si>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</si>
  <si>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</si>
  <si>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</si>
  <si>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</si>
  <si>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</si>
  <si>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</si>
  <si>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</si>
  <si>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</si>
  <si>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</si>
  <si>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</si>
  <si>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</si>
  <si>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</si>
  <si>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</si>
  <si>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</si>
  <si>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</si>
  <si>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</si>
  <si>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</si>
  <si>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</si>
  <si>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</si>
  <si>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</si>
  <si>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</si>
  <si>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</si>
  <si>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t>合计</t>
  </si>
  <si>
    <t>经费拨款</t>
  </si>
  <si>
    <t xml:space="preserve">  一、财政拨款</t>
  </si>
  <si>
    <t xml:space="preserve">  二、纳入财政专户管理的事业收入</t>
  </si>
  <si>
    <t xml:space="preserve">  三、上级补助收入</t>
  </si>
  <si>
    <t xml:space="preserve">  其中：一般公共预算收入</t>
  </si>
  <si>
    <t xml:space="preserve">        政府性基金预算收入</t>
  </si>
  <si>
    <t xml:space="preserve">        国有资本经营预算收入</t>
  </si>
  <si>
    <t xml:space="preserve">  四、事业收入（不含专户管理的事业收入）</t>
  </si>
  <si>
    <t xml:space="preserve">  五、事业单位经营收入</t>
  </si>
  <si>
    <t xml:space="preserve">  六、附属单位上缴收入</t>
  </si>
  <si>
    <t xml:space="preserve">  七、其他收入</t>
  </si>
  <si>
    <t>支出科目编码</t>
  </si>
  <si>
    <t>支出科目名称</t>
  </si>
  <si>
    <t>政府性基金预算</t>
  </si>
  <si>
    <t>政府性基金预算</t>
  </si>
  <si>
    <t>一般公共预算</t>
  </si>
  <si>
    <t>国有资本经营预算</t>
  </si>
  <si>
    <t>合 计</t>
  </si>
  <si>
    <t>支出科目</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</si>
  <si>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</si>
  <si>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</si>
  <si>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</si>
  <si>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</si>
  <si>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</si>
  <si>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</si>
  <si>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</si>
  <si>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</si>
  <si>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</si>
  <si>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</si>
  <si>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</si>
  <si>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</si>
  <si>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</si>
  <si>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</si>
  <si>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</si>
  <si>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</si>
  <si>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</si>
  <si>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</si>
  <si>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</si>
  <si>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</si>
  <si>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</si>
  <si>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</si>
  <si>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</si>
  <si>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</si>
  <si>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</si>
  <si>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</si>
  <si>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</si>
  <si>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</si>
  <si>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</si>
  <si>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</si>
  <si>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</si>
  <si>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</si>
  <si>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</si>
  <si>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</si>
  <si>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</si>
  <si>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</si>
  <si>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</si>
  <si>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</si>
  <si>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</si>
  <si>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</si>
  <si>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</si>
  <si>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</si>
  <si>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</si>
  <si>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</si>
  <si>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</si>
  <si>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</si>
  <si>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</si>
  <si>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</si>
  <si>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</si>
  <si>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</si>
  <si>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</si>
  <si>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</si>
  <si>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</si>
  <si>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</si>
  <si>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</si>
  <si>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</si>
  <si>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</si>
  <si>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</si>
  <si>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</si>
  <si>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</si>
  <si>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</si>
  <si>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</si>
  <si>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</si>
  <si>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</si>
  <si>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</si>
  <si>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</si>
  <si>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</si>
  <si>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</si>
  <si>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</si>
  <si>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</si>
  <si>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</si>
  <si>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</si>
  <si>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</si>
  <si>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</si>
  <si>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</si>
  <si>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</si>
  <si>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</si>
  <si>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</si>
  <si>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</si>
  <si>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</si>
  <si>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</si>
  <si>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</si>
  <si>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</si>
  <si>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</si>
  <si>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</si>
  <si>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</si>
  <si>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</si>
  <si>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</si>
  <si>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</si>
  <si>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</si>
  <si>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</si>
  <si>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</si>
  <si>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合  计</t>
  </si>
  <si>
    <t>2021年</t>
  </si>
  <si>
    <t>2020年</t>
  </si>
  <si>
    <t>市级专项转移支付支出</t>
  </si>
  <si>
    <t>其中：区级财力支出</t>
  </si>
  <si>
    <t>资金性质</t>
  </si>
  <si>
    <t>国有资金经营预算</t>
  </si>
  <si>
    <t>合  计</t>
  </si>
  <si>
    <t>购买服务目录</t>
  </si>
  <si>
    <t>政府购买服务一级目录</t>
  </si>
  <si>
    <t>政府购买服务二级目录</t>
  </si>
  <si>
    <t>政府购买服务三级目录</t>
  </si>
  <si>
    <t>内容</t>
  </si>
  <si>
    <t>政府购买服务金额</t>
  </si>
  <si>
    <t>国有资本经营预算</t>
  </si>
  <si>
    <t>附件2-8</t>
  </si>
  <si>
    <t>序号</t>
  </si>
  <si>
    <t>项目名称</t>
  </si>
  <si>
    <t>采购需求概况</t>
  </si>
  <si>
    <t>预计采购时间
（填写到月）</t>
  </si>
  <si>
    <t>备注</t>
  </si>
  <si>
    <t>政府采购金额</t>
  </si>
  <si>
    <t>合  计</t>
  </si>
  <si>
    <t>此项内容需填写采购标的名称，采购标的需实现的主要功能或者目标，采购标的数量，以及采购标的需满足的质量、服务、安全、实现等要求。</t>
  </si>
  <si>
    <t>…</t>
  </si>
  <si>
    <t>注：本次公开的采购意向是本单位政府采购工作的初步安排，具体采购项目情况以相关采购公告和采购文件为准。</t>
  </si>
  <si>
    <t>单位：元</t>
  </si>
  <si>
    <t>政府采购财政拨款明细表</t>
  </si>
  <si>
    <t>财政拨款金额</t>
  </si>
  <si>
    <t>2021年北京市门头沟区龙泉镇人民政府部门收支总体情况表</t>
  </si>
  <si>
    <t>2021年北京市门头沟区龙泉镇人民政府部门收入总体情况表</t>
  </si>
  <si>
    <t>2021年北京市门头沟区龙泉镇人民政府部门支出总体情况表</t>
  </si>
  <si>
    <t>2021年北京市门头沟区龙泉镇人民政府部门财政拨款收支总体情况表</t>
  </si>
  <si>
    <t>2021年北京市门头沟区龙泉镇人民政府部门一般公共预算支出情况表（功能分类科目）</t>
  </si>
  <si>
    <r>
      <t>2021</t>
    </r>
    <r>
      <rPr>
        <b/>
        <sz val="16"/>
        <rFont val="宋体"/>
        <family val="0"/>
      </rPr>
      <t>年北京市门头沟区龙泉镇人民政府部门一般公共预
算基本支出情况表（经济分类科目）</t>
    </r>
  </si>
  <si>
    <t>2021年北京市门头沟区龙泉镇人民政府部门一般公共预算项目支出情况表（经济分类科目）</t>
  </si>
  <si>
    <r>
      <t>2021</t>
    </r>
    <r>
      <rPr>
        <b/>
        <sz val="16"/>
        <rFont val="宋体"/>
        <family val="0"/>
      </rPr>
      <t>年北京市门头沟区龙泉镇人民政府</t>
    </r>
    <r>
      <rPr>
        <b/>
        <sz val="16"/>
        <rFont val="宋体"/>
        <family val="0"/>
      </rPr>
      <t>部门“三公经费”财政拨款情况表</t>
    </r>
  </si>
  <si>
    <r>
      <t>2021</t>
    </r>
    <r>
      <rPr>
        <b/>
        <sz val="16"/>
        <color indexed="8"/>
        <rFont val="宋体"/>
        <family val="0"/>
      </rPr>
      <t>年北京市门头沟区龙泉镇人民政府</t>
    </r>
    <r>
      <rPr>
        <b/>
        <sz val="16"/>
        <color indexed="8"/>
        <rFont val="宋体"/>
        <family val="0"/>
      </rPr>
      <t>部门政府性基金预算支出情况表</t>
    </r>
  </si>
  <si>
    <r>
      <t>2021年北京市门头沟区</t>
    </r>
    <r>
      <rPr>
        <b/>
        <sz val="16"/>
        <color indexed="8"/>
        <rFont val="宋体"/>
        <family val="0"/>
      </rPr>
      <t>龙泉镇人民政府</t>
    </r>
    <r>
      <rPr>
        <b/>
        <sz val="16"/>
        <color indexed="8"/>
        <rFont val="宋体"/>
        <family val="0"/>
      </rPr>
      <t>部门国有资本经营预算支出情况表</t>
    </r>
  </si>
  <si>
    <t>2021年北京市门头沟区龙泉镇人民政府部门政府采购意向公开财政拨款明细表</t>
  </si>
  <si>
    <r>
      <t>2021</t>
    </r>
    <r>
      <rPr>
        <b/>
        <sz val="16"/>
        <color indexed="8"/>
        <rFont val="宋体"/>
        <family val="0"/>
      </rPr>
      <t>年北京市门头沟区</t>
    </r>
    <r>
      <rPr>
        <b/>
        <sz val="16"/>
        <color indexed="8"/>
        <rFont val="宋体"/>
        <family val="0"/>
      </rPr>
      <t>龙泉镇人民政府</t>
    </r>
    <r>
      <rPr>
        <b/>
        <sz val="16"/>
        <color indexed="8"/>
        <rFont val="宋体"/>
        <family val="0"/>
      </rPr>
      <t>部门政府购买服务财政拨款明细表</t>
    </r>
  </si>
  <si>
    <r>
      <t>2021</t>
    </r>
    <r>
      <rPr>
        <b/>
        <sz val="16"/>
        <color indexed="8"/>
        <rFont val="宋体"/>
        <family val="0"/>
      </rPr>
      <t>年门头沟区龙泉镇人民政府项目支出绩效目标目录</t>
    </r>
  </si>
  <si>
    <t>01</t>
  </si>
  <si>
    <t>08</t>
  </si>
  <si>
    <t>代表工作</t>
  </si>
  <si>
    <t>代表工作</t>
  </si>
  <si>
    <t>其他人大事务支出</t>
  </si>
  <si>
    <t>201</t>
  </si>
  <si>
    <t>201</t>
  </si>
  <si>
    <t>99</t>
  </si>
  <si>
    <t>03</t>
  </si>
  <si>
    <t>行政运行</t>
  </si>
  <si>
    <t>02</t>
  </si>
  <si>
    <t>一般行政管理事务</t>
  </si>
  <si>
    <t>50</t>
  </si>
  <si>
    <t>事业运行</t>
  </si>
  <si>
    <t>其他政府办公厅（室）及相关机构事务支出</t>
  </si>
  <si>
    <t>32</t>
  </si>
  <si>
    <t>207</t>
  </si>
  <si>
    <t>207</t>
  </si>
  <si>
    <t>09</t>
  </si>
  <si>
    <t>群众文化</t>
  </si>
  <si>
    <t>其他文化和旅游支出</t>
  </si>
  <si>
    <t>历史名城与古迹</t>
  </si>
  <si>
    <t>06</t>
  </si>
  <si>
    <t>基层政权建设和社区治理</t>
  </si>
  <si>
    <t>208</t>
  </si>
  <si>
    <t>208</t>
  </si>
  <si>
    <t>其他民政管理事务支出</t>
  </si>
  <si>
    <t>行政单位离退休</t>
  </si>
  <si>
    <t>05</t>
  </si>
  <si>
    <t>事业单位离退休</t>
  </si>
  <si>
    <t>公益性岗位补贴</t>
  </si>
  <si>
    <t>07</t>
  </si>
  <si>
    <t>其他就业补助支出</t>
  </si>
  <si>
    <t>其他社会福利支出</t>
  </si>
  <si>
    <t>10</t>
  </si>
  <si>
    <t>其他社会保障和就业支出</t>
  </si>
  <si>
    <t>基本公共卫生服务</t>
  </si>
  <si>
    <t>210</t>
  </si>
  <si>
    <t>210</t>
  </si>
  <si>
    <t>04</t>
  </si>
  <si>
    <t>其他公共卫生支出</t>
  </si>
  <si>
    <t>其他计划生育事务支出</t>
  </si>
  <si>
    <t>大气</t>
  </si>
  <si>
    <t>211</t>
  </si>
  <si>
    <t>211</t>
  </si>
  <si>
    <t>其他城乡社区管理事务支出</t>
  </si>
  <si>
    <t>212</t>
  </si>
  <si>
    <t>212</t>
  </si>
  <si>
    <t>城乡社区环境卫生</t>
  </si>
  <si>
    <t>农业生产发展</t>
  </si>
  <si>
    <t>213</t>
  </si>
  <si>
    <t>213</t>
  </si>
  <si>
    <t>22</t>
  </si>
  <si>
    <t>其他农业农村支出</t>
  </si>
  <si>
    <t>动植物保护</t>
  </si>
  <si>
    <t>11</t>
  </si>
  <si>
    <t>其他林业和草原支出</t>
  </si>
  <si>
    <t>水利工程运行与维护</t>
  </si>
  <si>
    <t>水资源节约管理与保护</t>
  </si>
  <si>
    <t>铁路安全</t>
  </si>
  <si>
    <t>214</t>
  </si>
  <si>
    <t>214</t>
  </si>
  <si>
    <t>　01</t>
  </si>
  <si>
    <t>　　08</t>
  </si>
  <si>
    <t>　　　201</t>
  </si>
  <si>
    <t>　　　01</t>
  </si>
  <si>
    <t>　　　08</t>
  </si>
  <si>
    <t>　　99</t>
  </si>
  <si>
    <t>　　　99</t>
  </si>
  <si>
    <t>　03</t>
  </si>
  <si>
    <t>　　01</t>
  </si>
  <si>
    <t>　　　03</t>
  </si>
  <si>
    <t>　　02</t>
  </si>
  <si>
    <t>　　　02</t>
  </si>
  <si>
    <t>　　50</t>
  </si>
  <si>
    <t>　　　50</t>
  </si>
  <si>
    <t>　32</t>
  </si>
  <si>
    <t>　　　32</t>
  </si>
  <si>
    <t>　　09</t>
  </si>
  <si>
    <t>　　　207</t>
  </si>
  <si>
    <t>　　　09</t>
  </si>
  <si>
    <t>　02</t>
  </si>
  <si>
    <t>　　06</t>
  </si>
  <si>
    <t>　　　06</t>
  </si>
  <si>
    <t>　　　208</t>
  </si>
  <si>
    <t>　05</t>
  </si>
  <si>
    <t>　　　05</t>
  </si>
  <si>
    <t>　07</t>
  </si>
  <si>
    <t>　　05</t>
  </si>
  <si>
    <t>　　　07</t>
  </si>
  <si>
    <t>　10</t>
  </si>
  <si>
    <t>　　　10</t>
  </si>
  <si>
    <t>　99</t>
  </si>
  <si>
    <t>　04</t>
  </si>
  <si>
    <t>　　　210</t>
  </si>
  <si>
    <t>　　　04</t>
  </si>
  <si>
    <t>　　　211</t>
  </si>
  <si>
    <t>　　　212</t>
  </si>
  <si>
    <t>　　22</t>
  </si>
  <si>
    <t>　　　213</t>
  </si>
  <si>
    <t>　　　22</t>
  </si>
  <si>
    <t>　　11</t>
  </si>
  <si>
    <t>　　　11</t>
  </si>
  <si>
    <t>　　　214</t>
  </si>
  <si>
    <t>打非、综合执法及维稳工作经费</t>
  </si>
  <si>
    <t>保安雇佣70名，用于镇域内综合执法等工作</t>
  </si>
  <si>
    <t>　打非、综合执法及维稳工作经费</t>
  </si>
  <si>
    <t>　镇街环境卫生工作经费</t>
  </si>
  <si>
    <t>2021年龙泉镇文化中心运营项目</t>
  </si>
  <si>
    <t>基本公共服务</t>
  </si>
  <si>
    <t>社会管理性服务</t>
  </si>
  <si>
    <t>文化</t>
  </si>
  <si>
    <t>文化建设及活动</t>
  </si>
  <si>
    <t>公共安全</t>
  </si>
  <si>
    <t>安保服务</t>
  </si>
  <si>
    <t>社区建设</t>
  </si>
  <si>
    <t>社区社会治理</t>
  </si>
  <si>
    <t>安保维稳应急支出</t>
  </si>
  <si>
    <t>环境治理类</t>
  </si>
  <si>
    <t>2021年1月至2021年12月文化中心运营费</t>
  </si>
  <si>
    <t>2021年完善政策生态林养护项目（市级）</t>
  </si>
  <si>
    <t>2021年新城滨河森林公园租地费项目</t>
  </si>
  <si>
    <t>2020年完善政策生态林养护项目（区级）</t>
  </si>
  <si>
    <t>2021年门头沟区候鸟监测员劳务补助资金项目</t>
  </si>
  <si>
    <t>2021年平原造林土地流转费项目（市级）</t>
  </si>
  <si>
    <t>2021完善政策生态林土地流转费项目（市级）</t>
  </si>
  <si>
    <t>2021年完善政策生态林养护项目(市级）</t>
  </si>
  <si>
    <t>门头沟区2018年“留白增绿”工程2021年度养护费</t>
  </si>
  <si>
    <t>门头沟区2018年山坡台地（含拆迁腾退地）造林工程2021年度土地流转费</t>
  </si>
  <si>
    <t>2021年门头沟区检疫性有害生物豚草防除、农田灭鼠、草地贪夜蛾等重大迁飞性害虫防控设备维护项目</t>
  </si>
  <si>
    <t>2021年农业投入品废弃物回收处置工作项目</t>
  </si>
  <si>
    <t>2021年河长制管护项目</t>
  </si>
  <si>
    <t>2021年统防统治绿色防控措施补贴项目</t>
  </si>
  <si>
    <t>2020年-2021年优质燃煤替代工程-型煤销售网点运营费</t>
  </si>
  <si>
    <t>四、打非、综合执法及维稳工作经费</t>
  </si>
  <si>
    <t>一、基层党组织党建活动经费（党员活动经费）</t>
  </si>
  <si>
    <t>一、基层党建工作经费（党建助理员）</t>
  </si>
  <si>
    <t>一、村级公益事业专项补助资金（市）</t>
  </si>
  <si>
    <t>一、社区公益事业专项补助资金（市）</t>
  </si>
  <si>
    <t>一、城乡基层党组织服务群众经费</t>
  </si>
  <si>
    <t>三、镇人大代表活动经费</t>
  </si>
  <si>
    <t>七、村务监督委员会成员岗位补贴</t>
  </si>
  <si>
    <t>七、村干部待遇保障经费（基本报酬）</t>
  </si>
  <si>
    <t>七、村“两委”工作目标考核奖励资金</t>
  </si>
  <si>
    <t>七、社区党委下设党支部委员工作补贴</t>
  </si>
  <si>
    <t>七、正常离任村党组织书记生活补贴</t>
  </si>
  <si>
    <t>七、村干部待遇保障经费（绩效奖金）</t>
  </si>
  <si>
    <t>七、社区办公经费</t>
  </si>
  <si>
    <t>六、山区生态林生态补偿资金</t>
  </si>
  <si>
    <t>四、基层武装部及退役军人事务工作经费</t>
  </si>
  <si>
    <t>三、离休干部“四就近”服务管理经费</t>
  </si>
  <si>
    <t>三、乡村医生岗位补助</t>
  </si>
  <si>
    <t>三、辖区计划生育工作经费</t>
  </si>
  <si>
    <t>三、严重精神障碍患者监护人看护管理补贴</t>
  </si>
  <si>
    <t>三、基层文化活动及图书共享经费</t>
  </si>
  <si>
    <t>二、食堂经费</t>
  </si>
  <si>
    <t>二、办公用房租赁经费</t>
  </si>
  <si>
    <t>二、补充公用经费</t>
  </si>
  <si>
    <t>七、村级组织办公经费</t>
  </si>
  <si>
    <t>七、退离居委会老积极分子生活补贴及医疗补助</t>
  </si>
  <si>
    <t>七、社区居民小组长补贴</t>
  </si>
  <si>
    <t>七、社区办公用房租金（西前街）</t>
  </si>
  <si>
    <t>背街小巷环境整治工程</t>
  </si>
  <si>
    <t>五、镇街环境卫生工作经费</t>
  </si>
  <si>
    <t>四、安保维稳应急项目工作经费</t>
  </si>
  <si>
    <t>七、社区工作者待遇保障经费</t>
  </si>
  <si>
    <t>四、防火防汛（消防）工作经费</t>
  </si>
  <si>
    <t>八、创城等综合工作经费</t>
  </si>
  <si>
    <t>二、政府其他人员经费</t>
  </si>
  <si>
    <t>三、拥军优属慰问经费</t>
  </si>
  <si>
    <t>三、社会公益性就业组织管理费</t>
  </si>
  <si>
    <t>三、高家园“一所两中心”运营</t>
  </si>
  <si>
    <t>三、下沉镇街协管员队伍经费</t>
  </si>
  <si>
    <t>一、城乡基层党组织服务群众经费（市）</t>
  </si>
  <si>
    <t>七、村干部待遇保障经费（基本报酬）（市）</t>
  </si>
  <si>
    <t>七、正常离任村党组织书记生活补贴（市）</t>
  </si>
  <si>
    <t>三、离休干部“四就近”服务管理经费（市）</t>
  </si>
  <si>
    <t>六、山区生态林生态补偿资金（市）</t>
  </si>
  <si>
    <t>三、下沉镇街协管员队伍经费（市）</t>
  </si>
  <si>
    <t>三、下沉镇街协管员队伍经费（公益性人员）</t>
  </si>
  <si>
    <t>三、2021年镇街纪（工）委二级协作联动专项监督工作经费</t>
  </si>
  <si>
    <t>2021年龙泉镇文化中心运营项目</t>
  </si>
  <si>
    <t>2021年龙泉镇免费开放项目</t>
  </si>
  <si>
    <t>清工部琉璃窑厂办事公所琉璃烧造技艺传承展示项目</t>
  </si>
  <si>
    <t>2021年下拨代表活动经费项目</t>
  </si>
  <si>
    <t xml:space="preserve">2021年门头沟区农村精神文明宣传视屏建设项目 </t>
  </si>
  <si>
    <r>
      <t>2021</t>
    </r>
    <r>
      <rPr>
        <sz val="11"/>
        <color indexed="8"/>
        <rFont val="宋体"/>
        <family val="0"/>
      </rPr>
      <t>年文明农村人居环境综合考评奖励项目</t>
    </r>
  </si>
  <si>
    <r>
      <t>2020</t>
    </r>
    <r>
      <rPr>
        <sz val="11"/>
        <color indexed="8"/>
        <rFont val="宋体"/>
        <family val="0"/>
      </rPr>
      <t>年度绿化租地费项目</t>
    </r>
  </si>
  <si>
    <t>六、水务工作经费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</si>
</sst>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 numFmtId="181" formatCode="#,##0_);[Red]\(#,##0\)"/>
    <numFmt numFmtId="182" formatCode="0.00_ "/>
    <numFmt numFmtId="183" formatCode="#,##0.00_ "/>
    <numFmt numFmtId="184" formatCode="#,##0.00_);[Red]\(#,##0.00\)"/>
    <numFmt numFmtId="185" formatCode="0_);[Red]\(0\)"/>
    <numFmt numFmtId="186" formatCode="#,##0.00;[Red]#,##0.0"/>
    <numFmt numFmtId="187" formatCode="#,##0.00;[Red]#,##0.00"/>
  </numFmts>
  <fonts count="57">
    <font>
      <sz val="12"/>
      <name val="宋体"/>
      <family val="0"/>
    </font>
    <font>
      <sz val="11"/>
      <color indexed="8"/>
      <name val="宋体"/>
      <family val="0"/>
    </font>
    <font>
      <sz val="10"/>
      <name val="宋体"/>
      <family val="0"/>
    </font>
    <font>
      <b/>
      <sz val="16"/>
      <color indexed="8"/>
      <name val="宋体"/>
      <family val="0"/>
    </font>
    <font>
      <sz val="9"/>
      <name val="宋体"/>
      <family val="0"/>
    </font>
    <font>
      <b/>
      <sz val="12"/>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sz val="10"/>
      <color indexed="8"/>
      <name val="宋体"/>
      <family val="0"/>
    </font>
    <font>
      <sz val="11"/>
      <name val="宋体"/>
      <family val="0"/>
    </font>
    <font>
      <b/>
      <sz val="9"/>
      <color indexed="8"/>
      <name val="宋体"/>
      <family val="0"/>
    </font>
    <font>
      <b/>
      <sz val="10"/>
      <color indexed="8"/>
      <name val="宋体"/>
      <family val="0"/>
    </font>
    <font>
      <sz val="9"/>
      <color indexed="8"/>
      <name val="Calibri"/>
      <family val="2"/>
    </font>
    <font>
      <sz val="11"/>
      <color indexed="8"/>
      <name val="Calibri"/>
      <family val="2"/>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0"/>
      <color indexed="8"/>
      <name val="Calibri"/>
      <family val="0"/>
    </font>
    <font>
      <b/>
      <sz val="10"/>
      <color indexed="8"/>
      <name val="Calibri"/>
      <family val="0"/>
    </font>
    <font>
      <sz val="10"/>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top style="thin">
        <color indexed="8"/>
      </top>
      <bottom>
        <color indexed="63"/>
      </bottom>
    </border>
    <border>
      <left style="thin">
        <color indexed="8"/>
      </left>
      <right style="thin"/>
      <top>
        <color indexed="63"/>
      </top>
      <bottom style="thin"/>
    </border>
    <border>
      <left style="thin"/>
      <right style="thin"/>
      <top style="thin"/>
      <bottom>
        <color indexed="63"/>
      </bottom>
    </border>
    <border>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color indexed="8"/>
      </left>
      <right style="thin">
        <color indexed="8"/>
      </right>
      <top/>
      <bottom style="thin">
        <color indexed="8"/>
      </bottom>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7"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9" fontId="7" fillId="0" borderId="0" applyFont="0" applyFill="0" applyBorder="0" applyAlignment="0" applyProtection="0"/>
    <xf numFmtId="177" fontId="7"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7" fillId="0" borderId="0" applyFont="0" applyFill="0" applyBorder="0" applyAlignment="0" applyProtection="0"/>
    <xf numFmtId="178" fontId="7"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53" fillId="0" borderId="0" applyNumberFormat="0" applyFill="0" applyBorder="0" applyAlignment="0" applyProtection="0"/>
    <xf numFmtId="0" fontId="0" fillId="32" borderId="9" applyNumberFormat="0" applyFont="0" applyAlignment="0" applyProtection="0"/>
  </cellStyleXfs>
  <cellXfs count="246">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182" fontId="4" fillId="33" borderId="0" xfId="0" applyNumberFormat="1" applyFont="1" applyFill="1" applyAlignment="1">
      <alignment horizontal="center" vertical="center" wrapText="1"/>
    </xf>
    <xf numFmtId="183" fontId="2" fillId="33" borderId="0" xfId="0" applyNumberFormat="1" applyFont="1" applyFill="1" applyAlignment="1">
      <alignment horizontal="left" vertical="center" wrapText="1"/>
    </xf>
    <xf numFmtId="0" fontId="0" fillId="33" borderId="0" xfId="40" applyFill="1">
      <alignment vertical="center"/>
      <protection/>
    </xf>
    <xf numFmtId="0" fontId="7" fillId="33" borderId="0" xfId="0" applyFont="1" applyFill="1" applyAlignment="1">
      <alignment horizontal="left" vertical="center"/>
    </xf>
    <xf numFmtId="181" fontId="8" fillId="33" borderId="0" xfId="40" applyNumberFormat="1" applyFont="1" applyFill="1" applyAlignment="1">
      <alignment vertical="center" wrapText="1"/>
      <protection/>
    </xf>
    <xf numFmtId="181" fontId="2" fillId="33" borderId="0" xfId="40" applyNumberFormat="1" applyFont="1" applyFill="1" applyAlignment="1">
      <alignment horizontal="center" vertical="center" wrapText="1"/>
      <protection/>
    </xf>
    <xf numFmtId="0" fontId="2" fillId="33" borderId="0" xfId="40" applyNumberFormat="1" applyFont="1" applyFill="1" applyAlignment="1">
      <alignment horizontal="center" vertical="center" wrapText="1"/>
      <protection/>
    </xf>
    <xf numFmtId="181" fontId="2" fillId="33" borderId="0" xfId="40" applyNumberFormat="1" applyFont="1" applyFill="1" applyAlignment="1">
      <alignment vertical="center" wrapText="1"/>
      <protection/>
    </xf>
    <xf numFmtId="0" fontId="0" fillId="33" borderId="0" xfId="0" applyFill="1" applyBorder="1" applyAlignment="1">
      <alignment/>
    </xf>
    <xf numFmtId="0" fontId="0" fillId="33" borderId="0" xfId="0" applyFill="1" applyAlignment="1">
      <alignment horizontal="center" vertical="center" wrapText="1"/>
    </xf>
    <xf numFmtId="0" fontId="9" fillId="33" borderId="0" xfId="0" applyFont="1" applyFill="1" applyBorder="1" applyAlignment="1">
      <alignment horizontal="left" vertical="center" shrinkToFit="1"/>
    </xf>
    <xf numFmtId="49" fontId="3" fillId="33" borderId="0" xfId="0" applyNumberFormat="1" applyFont="1" applyFill="1" applyBorder="1" applyAlignment="1">
      <alignment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horizontal="right" vertical="center" shrinkToFit="1"/>
    </xf>
    <xf numFmtId="0" fontId="9" fillId="33" borderId="0" xfId="0" applyFont="1" applyFill="1" applyBorder="1" applyAlignment="1">
      <alignment horizontal="right" vertical="center" shrinkToFit="1"/>
    </xf>
    <xf numFmtId="49" fontId="9" fillId="33" borderId="0" xfId="0" applyNumberFormat="1" applyFont="1" applyFill="1" applyBorder="1" applyAlignment="1">
      <alignment horizontal="right" vertical="center" shrinkToFit="1"/>
    </xf>
    <xf numFmtId="0" fontId="0" fillId="33" borderId="0" xfId="0" applyFill="1" applyBorder="1" applyAlignment="1">
      <alignment horizontal="center" vertical="center" wrapText="1"/>
    </xf>
    <xf numFmtId="183" fontId="5" fillId="33" borderId="0" xfId="0" applyNumberFormat="1" applyFont="1" applyFill="1" applyAlignment="1">
      <alignment/>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10" fillId="33" borderId="0" xfId="0" applyNumberFormat="1" applyFont="1" applyFill="1" applyBorder="1" applyAlignment="1">
      <alignment horizontal="left" shrinkToFit="1"/>
    </xf>
    <xf numFmtId="183" fontId="9" fillId="33" borderId="0" xfId="0" applyNumberFormat="1" applyFont="1" applyFill="1" applyBorder="1" applyAlignment="1">
      <alignment horizontal="left" vertical="center" shrinkToFit="1"/>
    </xf>
    <xf numFmtId="183" fontId="9"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left" vertical="center" shrinkToFit="1"/>
    </xf>
    <xf numFmtId="183" fontId="10" fillId="33" borderId="10" xfId="0" applyNumberFormat="1" applyFont="1" applyFill="1" applyBorder="1" applyAlignment="1">
      <alignment horizontal="right" vertical="center" shrinkToFit="1"/>
    </xf>
    <xf numFmtId="183" fontId="0" fillId="33" borderId="0" xfId="0" applyNumberFormat="1" applyFill="1" applyAlignment="1">
      <alignment/>
    </xf>
    <xf numFmtId="183" fontId="9" fillId="33" borderId="0" xfId="0" applyNumberFormat="1" applyFont="1" applyFill="1" applyBorder="1" applyAlignment="1">
      <alignment horizontal="right" vertical="center" shrinkToFit="1"/>
    </xf>
    <xf numFmtId="183" fontId="9" fillId="33" borderId="10" xfId="0" applyNumberFormat="1" applyFont="1" applyFill="1" applyBorder="1" applyAlignment="1">
      <alignment horizontal="right" vertical="center" shrinkToFit="1"/>
    </xf>
    <xf numFmtId="183" fontId="0" fillId="33" borderId="0" xfId="0" applyNumberFormat="1" applyFill="1" applyAlignment="1">
      <alignment vertical="center" wrapText="1"/>
    </xf>
    <xf numFmtId="183" fontId="11" fillId="33" borderId="0" xfId="0" applyNumberFormat="1" applyFont="1" applyFill="1" applyBorder="1" applyAlignment="1">
      <alignment horizontal="left" vertical="center" shrinkToFit="1"/>
    </xf>
    <xf numFmtId="183" fontId="10" fillId="33" borderId="0" xfId="0" applyNumberFormat="1" applyFont="1" applyFill="1" applyBorder="1" applyAlignment="1">
      <alignment horizontal="left" vertical="center" shrinkToFit="1"/>
    </xf>
    <xf numFmtId="182" fontId="4" fillId="33" borderId="0" xfId="0" applyNumberFormat="1" applyFont="1" applyFill="1" applyAlignment="1">
      <alignment horizontal="right" vertical="center" wrapText="1"/>
    </xf>
    <xf numFmtId="183" fontId="0" fillId="33" borderId="0" xfId="0" applyNumberFormat="1" applyFont="1" applyFill="1" applyAlignment="1">
      <alignment/>
    </xf>
    <xf numFmtId="183" fontId="3" fillId="33" borderId="0" xfId="0" applyNumberFormat="1" applyFont="1" applyFill="1" applyBorder="1" applyAlignment="1">
      <alignment vertical="center" shrinkToFit="1"/>
    </xf>
    <xf numFmtId="0" fontId="0" fillId="0" borderId="0" xfId="0" applyAlignment="1">
      <alignment horizontal="center"/>
    </xf>
    <xf numFmtId="0" fontId="0" fillId="0" borderId="11" xfId="0" applyBorder="1" applyAlignment="1">
      <alignment/>
    </xf>
    <xf numFmtId="181" fontId="3" fillId="33" borderId="0" xfId="0" applyNumberFormat="1" applyFont="1" applyFill="1" applyBorder="1" applyAlignment="1" applyProtection="1">
      <alignment vertical="center"/>
      <protection/>
    </xf>
    <xf numFmtId="185" fontId="0" fillId="33" borderId="0" xfId="0" applyNumberFormat="1" applyFill="1" applyAlignment="1">
      <alignment horizontal="center"/>
    </xf>
    <xf numFmtId="185" fontId="0" fillId="0" borderId="0" xfId="0" applyNumberFormat="1" applyAlignment="1">
      <alignment horizontal="center"/>
    </xf>
    <xf numFmtId="0" fontId="2" fillId="33" borderId="0" xfId="0" applyFont="1" applyFill="1" applyAlignment="1">
      <alignment horizontal="left" vertical="center" wrapText="1"/>
    </xf>
    <xf numFmtId="0" fontId="12" fillId="0" borderId="0" xfId="0" applyFont="1" applyAlignment="1">
      <alignment/>
    </xf>
    <xf numFmtId="181" fontId="2" fillId="33" borderId="0" xfId="40" applyNumberFormat="1" applyFont="1" applyFill="1" applyAlignment="1">
      <alignment horizontal="left" vertical="center" wrapText="1"/>
      <protection/>
    </xf>
    <xf numFmtId="49" fontId="11" fillId="33" borderId="12" xfId="0" applyNumberFormat="1" applyFont="1" applyFill="1" applyBorder="1" applyAlignment="1" applyProtection="1">
      <alignment horizontal="center" vertical="center"/>
      <protection/>
    </xf>
    <xf numFmtId="183" fontId="14" fillId="33" borderId="12" xfId="0" applyNumberFormat="1" applyFont="1" applyFill="1" applyBorder="1" applyAlignment="1">
      <alignment horizontal="center" vertical="center" shrinkToFit="1"/>
    </xf>
    <xf numFmtId="49" fontId="54" fillId="33" borderId="12" xfId="0" applyNumberFormat="1" applyFont="1" applyFill="1" applyBorder="1" applyAlignment="1" applyProtection="1">
      <alignment horizontal="center" vertical="center"/>
      <protection/>
    </xf>
    <xf numFmtId="49" fontId="54" fillId="33" borderId="12" xfId="0" applyNumberFormat="1" applyFont="1" applyFill="1" applyBorder="1" applyAlignment="1" applyProtection="1">
      <alignment horizontal="left" vertical="center"/>
      <protection/>
    </xf>
    <xf numFmtId="0" fontId="54" fillId="0" borderId="12" xfId="0" applyFont="1" applyBorder="1" applyAlignment="1" applyProtection="1">
      <alignment vertical="center"/>
      <protection/>
    </xf>
    <xf numFmtId="183" fontId="55" fillId="33" borderId="12" xfId="0" applyNumberFormat="1" applyFont="1" applyFill="1" applyBorder="1" applyAlignment="1">
      <alignment horizontal="center" vertical="center" shrinkToFit="1"/>
    </xf>
    <xf numFmtId="43" fontId="54" fillId="0" borderId="12" xfId="0" applyNumberFormat="1" applyFont="1" applyBorder="1" applyAlignment="1" applyProtection="1">
      <alignment horizontal="right" vertical="center"/>
      <protection/>
    </xf>
    <xf numFmtId="183" fontId="11" fillId="33" borderId="11" xfId="0" applyNumberFormat="1" applyFont="1" applyFill="1" applyBorder="1" applyAlignment="1">
      <alignment horizontal="center" vertical="center" shrinkToFit="1"/>
    </xf>
    <xf numFmtId="183" fontId="11" fillId="33" borderId="12" xfId="0" applyNumberFormat="1" applyFont="1" applyFill="1" applyBorder="1" applyAlignment="1">
      <alignment horizontal="left" vertical="center" shrinkToFit="1"/>
    </xf>
    <xf numFmtId="183" fontId="2" fillId="33" borderId="0" xfId="0" applyNumberFormat="1" applyFont="1" applyFill="1" applyBorder="1" applyAlignment="1">
      <alignment horizontal="left" vertical="center"/>
    </xf>
    <xf numFmtId="183" fontId="11" fillId="33" borderId="13" xfId="0" applyNumberFormat="1" applyFont="1" applyFill="1" applyBorder="1" applyAlignment="1">
      <alignment horizontal="left" vertical="center" shrinkToFit="1"/>
    </xf>
    <xf numFmtId="183" fontId="2" fillId="33" borderId="11" xfId="0" applyNumberFormat="1" applyFont="1" applyFill="1" applyBorder="1" applyAlignment="1">
      <alignment/>
    </xf>
    <xf numFmtId="183" fontId="14" fillId="33" borderId="14"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2" xfId="0" applyNumberFormat="1" applyFont="1" applyFill="1" applyBorder="1" applyAlignment="1">
      <alignment vertical="center" shrinkToFit="1"/>
    </xf>
    <xf numFmtId="43" fontId="11" fillId="0" borderId="12" xfId="0" applyNumberFormat="1" applyFont="1" applyFill="1" applyBorder="1" applyAlignment="1" applyProtection="1">
      <alignment horizontal="right" vertical="center" wrapText="1"/>
      <protection/>
    </xf>
    <xf numFmtId="43" fontId="11" fillId="33" borderId="12" xfId="0" applyNumberFormat="1" applyFont="1" applyFill="1" applyBorder="1" applyAlignment="1">
      <alignment horizontal="right" vertical="center" shrinkToFit="1"/>
    </xf>
    <xf numFmtId="43" fontId="14" fillId="0" borderId="12" xfId="0" applyNumberFormat="1" applyFont="1" applyFill="1" applyBorder="1" applyAlignment="1" applyProtection="1">
      <alignment horizontal="right" vertical="center" wrapText="1"/>
      <protection/>
    </xf>
    <xf numFmtId="49" fontId="11" fillId="33" borderId="15" xfId="0" applyNumberFormat="1" applyFont="1" applyFill="1" applyBorder="1" applyAlignment="1" applyProtection="1">
      <alignment horizontal="center" vertical="center"/>
      <protection/>
    </xf>
    <xf numFmtId="183" fontId="11" fillId="33" borderId="16" xfId="0" applyNumberFormat="1" applyFont="1" applyFill="1" applyBorder="1" applyAlignment="1">
      <alignment horizontal="center" vertical="center" wrapText="1" shrinkToFit="1"/>
    </xf>
    <xf numFmtId="183" fontId="11" fillId="33" borderId="15" xfId="0" applyNumberFormat="1" applyFont="1" applyFill="1" applyBorder="1" applyAlignment="1">
      <alignment horizontal="center" vertical="center" shrinkToFit="1"/>
    </xf>
    <xf numFmtId="183" fontId="2" fillId="33" borderId="15" xfId="0" applyNumberFormat="1" applyFont="1" applyFill="1" applyBorder="1" applyAlignment="1">
      <alignment horizontal="center" vertical="center" wrapText="1"/>
    </xf>
    <xf numFmtId="183" fontId="14" fillId="33" borderId="11" xfId="0" applyNumberFormat="1" applyFont="1" applyFill="1" applyBorder="1" applyAlignment="1">
      <alignment horizontal="center" vertical="center" shrinkToFit="1"/>
    </xf>
    <xf numFmtId="43" fontId="14" fillId="33" borderId="11" xfId="0" applyNumberFormat="1" applyFont="1" applyFill="1" applyBorder="1" applyAlignment="1">
      <alignment horizontal="right" vertical="center" shrinkToFit="1"/>
    </xf>
    <xf numFmtId="43" fontId="55" fillId="0" borderId="11" xfId="0" applyNumberFormat="1" applyFont="1" applyFill="1" applyBorder="1" applyAlignment="1" applyProtection="1">
      <alignment horizontal="right" vertical="center"/>
      <protection/>
    </xf>
    <xf numFmtId="183" fontId="11" fillId="33" borderId="11" xfId="0" applyNumberFormat="1" applyFont="1" applyFill="1" applyBorder="1" applyAlignment="1">
      <alignment horizontal="left" vertical="center" shrinkToFit="1"/>
    </xf>
    <xf numFmtId="43" fontId="11" fillId="0" borderId="11" xfId="0" applyNumberFormat="1" applyFont="1" applyFill="1" applyBorder="1" applyAlignment="1" applyProtection="1">
      <alignment horizontal="right" vertical="center"/>
      <protection/>
    </xf>
    <xf numFmtId="43" fontId="2" fillId="34" borderId="11" xfId="0" applyNumberFormat="1" applyFont="1" applyFill="1" applyBorder="1" applyAlignment="1">
      <alignment horizontal="right"/>
    </xf>
    <xf numFmtId="43" fontId="11" fillId="0" borderId="11" xfId="0" applyNumberFormat="1" applyFont="1" applyFill="1" applyBorder="1" applyAlignment="1" applyProtection="1">
      <alignment horizontal="right" vertical="center" wrapText="1"/>
      <protection/>
    </xf>
    <xf numFmtId="43" fontId="2" fillId="34" borderId="11" xfId="0" applyNumberFormat="1" applyFont="1" applyFill="1" applyBorder="1" applyAlignment="1">
      <alignment horizontal="right" vertical="center" wrapText="1"/>
    </xf>
    <xf numFmtId="183" fontId="2" fillId="33" borderId="11" xfId="0" applyNumberFormat="1" applyFont="1" applyFill="1" applyBorder="1" applyAlignment="1">
      <alignment/>
    </xf>
    <xf numFmtId="0" fontId="11" fillId="0" borderId="11" xfId="0" applyFont="1" applyFill="1" applyBorder="1" applyAlignment="1" applyProtection="1">
      <alignment horizontal="left" vertical="center"/>
      <protection/>
    </xf>
    <xf numFmtId="49" fontId="10" fillId="33" borderId="11" xfId="0" applyNumberFormat="1" applyFont="1" applyFill="1" applyBorder="1" applyAlignment="1" applyProtection="1">
      <alignment horizontal="center" vertical="center" wrapText="1"/>
      <protection/>
    </xf>
    <xf numFmtId="43" fontId="9" fillId="33" borderId="0" xfId="0" applyNumberFormat="1" applyFont="1" applyFill="1" applyBorder="1" applyAlignment="1">
      <alignment horizontal="left" vertical="center" shrinkToFit="1"/>
    </xf>
    <xf numFmtId="43" fontId="10" fillId="33" borderId="0" xfId="0" applyNumberFormat="1" applyFont="1" applyFill="1" applyBorder="1" applyAlignment="1">
      <alignment horizontal="left" vertical="center" shrinkToFit="1"/>
    </xf>
    <xf numFmtId="43" fontId="4" fillId="33" borderId="0" xfId="0" applyNumberFormat="1" applyFont="1" applyFill="1" applyAlignment="1">
      <alignment horizontal="center" vertical="center" wrapText="1"/>
    </xf>
    <xf numFmtId="43" fontId="11" fillId="33" borderId="11" xfId="0" applyNumberFormat="1" applyFont="1" applyFill="1" applyBorder="1" applyAlignment="1" applyProtection="1">
      <alignment horizontal="center" vertical="center" wrapText="1"/>
      <protection/>
    </xf>
    <xf numFmtId="43" fontId="11" fillId="33" borderId="11" xfId="0" applyNumberFormat="1" applyFont="1" applyFill="1" applyBorder="1" applyAlignment="1" applyProtection="1">
      <alignment horizontal="center" vertical="center"/>
      <protection/>
    </xf>
    <xf numFmtId="43" fontId="0" fillId="33" borderId="0" xfId="0" applyNumberFormat="1" applyFill="1" applyAlignment="1">
      <alignment/>
    </xf>
    <xf numFmtId="43" fontId="11" fillId="33" borderId="11" xfId="0" applyNumberFormat="1" applyFont="1" applyFill="1" applyBorder="1" applyAlignment="1">
      <alignment horizontal="right" vertical="center" shrinkToFit="1"/>
    </xf>
    <xf numFmtId="43" fontId="2" fillId="33" borderId="11" xfId="0" applyNumberFormat="1" applyFont="1" applyFill="1" applyBorder="1" applyAlignment="1">
      <alignment/>
    </xf>
    <xf numFmtId="0" fontId="56" fillId="0" borderId="12" xfId="0" applyFont="1" applyBorder="1" applyAlignment="1" applyProtection="1">
      <alignment vertical="center"/>
      <protection/>
    </xf>
    <xf numFmtId="43" fontId="54" fillId="0" borderId="12" xfId="0" applyNumberFormat="1" applyFont="1" applyFill="1" applyBorder="1" applyAlignment="1" applyProtection="1">
      <alignment vertical="center"/>
      <protection/>
    </xf>
    <xf numFmtId="183" fontId="2" fillId="33" borderId="0" xfId="0" applyNumberFormat="1" applyFont="1" applyFill="1" applyAlignment="1">
      <alignment vertical="center" wrapText="1"/>
    </xf>
    <xf numFmtId="181" fontId="11" fillId="0" borderId="12" xfId="0" applyNumberFormat="1" applyFont="1" applyBorder="1" applyAlignment="1" applyProtection="1">
      <alignment horizontal="center" vertical="center" wrapText="1"/>
      <protection/>
    </xf>
    <xf numFmtId="0" fontId="11" fillId="0" borderId="12" xfId="0" applyFont="1" applyBorder="1" applyAlignment="1" applyProtection="1">
      <alignment horizontal="center" vertical="center" wrapText="1"/>
      <protection/>
    </xf>
    <xf numFmtId="43" fontId="55" fillId="0" borderId="12" xfId="0" applyNumberFormat="1" applyFont="1" applyBorder="1" applyAlignment="1" applyProtection="1">
      <alignment horizontal="right" vertical="center"/>
      <protection/>
    </xf>
    <xf numFmtId="0" fontId="55" fillId="0" borderId="12" xfId="0" applyFont="1" applyBorder="1" applyAlignment="1" applyProtection="1">
      <alignment vertical="center"/>
      <protection/>
    </xf>
    <xf numFmtId="0" fontId="11" fillId="33" borderId="11" xfId="0" applyFont="1" applyFill="1" applyBorder="1" applyAlignment="1">
      <alignment horizontal="center" vertical="center" wrapText="1"/>
    </xf>
    <xf numFmtId="0" fontId="2" fillId="33" borderId="11" xfId="40" applyFont="1" applyFill="1" applyBorder="1" applyAlignment="1">
      <alignment horizontal="center" vertical="center"/>
      <protection/>
    </xf>
    <xf numFmtId="0" fontId="14" fillId="33" borderId="11" xfId="0" applyFont="1" applyFill="1" applyBorder="1" applyAlignment="1">
      <alignment horizontal="center" vertical="center" wrapText="1"/>
    </xf>
    <xf numFmtId="0" fontId="11" fillId="33" borderId="11" xfId="0" applyFont="1" applyFill="1" applyBorder="1" applyAlignment="1">
      <alignment horizontal="center" vertical="center"/>
    </xf>
    <xf numFmtId="180" fontId="11" fillId="33" borderId="11" xfId="0" applyNumberFormat="1" applyFont="1" applyFill="1" applyBorder="1" applyAlignment="1" applyProtection="1">
      <alignment horizontal="center" vertical="center" wrapText="1"/>
      <protection/>
    </xf>
    <xf numFmtId="180" fontId="2" fillId="33" borderId="11" xfId="0" applyNumberFormat="1" applyFont="1" applyFill="1" applyBorder="1" applyAlignment="1">
      <alignment horizontal="center" vertical="center" wrapText="1"/>
    </xf>
    <xf numFmtId="43" fontId="14" fillId="0" borderId="17" xfId="0" applyNumberFormat="1" applyFont="1" applyBorder="1" applyAlignment="1" applyProtection="1">
      <alignment horizontal="right" vertical="center" wrapText="1"/>
      <protection/>
    </xf>
    <xf numFmtId="43" fontId="2" fillId="33" borderId="14" xfId="0" applyNumberFormat="1" applyFont="1" applyFill="1" applyBorder="1" applyAlignment="1">
      <alignment horizontal="right" vertical="center" wrapText="1"/>
    </xf>
    <xf numFmtId="43" fontId="14" fillId="0" borderId="11" xfId="0" applyNumberFormat="1" applyFont="1" applyBorder="1" applyAlignment="1" applyProtection="1">
      <alignment horizontal="right" vertical="center" wrapText="1"/>
      <protection/>
    </xf>
    <xf numFmtId="0" fontId="4" fillId="0" borderId="11" xfId="0" applyFont="1" applyBorder="1" applyAlignment="1">
      <alignment horizontal="center" vertical="center"/>
    </xf>
    <xf numFmtId="0" fontId="2" fillId="0" borderId="11" xfId="0" applyFont="1" applyBorder="1" applyAlignment="1">
      <alignment horizontal="center" vertical="center"/>
    </xf>
    <xf numFmtId="183" fontId="2" fillId="0" borderId="11" xfId="0" applyNumberFormat="1" applyFont="1" applyBorder="1" applyAlignment="1">
      <alignment horizontal="center" vertical="center"/>
    </xf>
    <xf numFmtId="0" fontId="0" fillId="0" borderId="11" xfId="0" applyBorder="1" applyAlignment="1">
      <alignment horizontal="center"/>
    </xf>
    <xf numFmtId="43" fontId="0" fillId="0" borderId="11" xfId="0" applyNumberFormat="1" applyBorder="1" applyAlignment="1">
      <alignment/>
    </xf>
    <xf numFmtId="0" fontId="2" fillId="0" borderId="11" xfId="0" applyFont="1" applyBorder="1" applyAlignment="1">
      <alignment vertical="center"/>
    </xf>
    <xf numFmtId="183" fontId="2" fillId="0" borderId="11" xfId="0" applyNumberFormat="1" applyFont="1" applyBorder="1" applyAlignment="1">
      <alignment horizontal="right" vertical="center"/>
    </xf>
    <xf numFmtId="185" fontId="2" fillId="0" borderId="11" xfId="0" applyNumberFormat="1" applyFont="1" applyBorder="1" applyAlignment="1">
      <alignment horizontal="center" vertical="center"/>
    </xf>
    <xf numFmtId="43" fontId="2" fillId="0" borderId="11" xfId="0" applyNumberFormat="1" applyFont="1" applyBorder="1" applyAlignment="1">
      <alignment vertical="center"/>
    </xf>
    <xf numFmtId="181" fontId="13" fillId="33" borderId="0" xfId="0" applyNumberFormat="1" applyFont="1" applyFill="1" applyBorder="1" applyAlignment="1" applyProtection="1">
      <alignment horizontal="center" vertical="center"/>
      <protection/>
    </xf>
    <xf numFmtId="0" fontId="10" fillId="33" borderId="11" xfId="0" applyFont="1" applyFill="1" applyBorder="1" applyAlignment="1" applyProtection="1">
      <alignment horizontal="center" vertical="center" wrapText="1"/>
      <protection/>
    </xf>
    <xf numFmtId="0" fontId="4" fillId="0" borderId="0" xfId="0" applyFont="1" applyAlignment="1">
      <alignment horizontal="center" vertical="center"/>
    </xf>
    <xf numFmtId="43" fontId="13" fillId="33" borderId="11" xfId="0" applyNumberFormat="1" applyFont="1" applyFill="1" applyBorder="1" applyAlignment="1" applyProtection="1">
      <alignment horizontal="right" vertical="center" wrapText="1"/>
      <protection/>
    </xf>
    <xf numFmtId="43" fontId="55" fillId="0" borderId="12" xfId="0" applyNumberFormat="1" applyFont="1" applyFill="1" applyBorder="1" applyAlignment="1" applyProtection="1">
      <alignment vertical="center"/>
      <protection/>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0" borderId="0" xfId="0" applyFont="1" applyAlignment="1">
      <alignment horizontal="center"/>
    </xf>
    <xf numFmtId="0" fontId="2" fillId="0" borderId="0" xfId="0" applyFont="1" applyAlignment="1">
      <alignment/>
    </xf>
    <xf numFmtId="49" fontId="11" fillId="33" borderId="11" xfId="0" applyNumberFormat="1" applyFont="1" applyFill="1" applyBorder="1" applyAlignment="1" applyProtection="1">
      <alignment horizontal="center" vertical="center" wrapText="1"/>
      <protection/>
    </xf>
    <xf numFmtId="43" fontId="14" fillId="33" borderId="11" xfId="0" applyNumberFormat="1" applyFont="1" applyFill="1" applyBorder="1" applyAlignment="1" applyProtection="1">
      <alignment horizontal="center" vertical="center" wrapText="1"/>
      <protection/>
    </xf>
    <xf numFmtId="0" fontId="12" fillId="0" borderId="11" xfId="0" applyFont="1"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left" vertical="center"/>
    </xf>
    <xf numFmtId="43" fontId="11" fillId="33" borderId="11" xfId="0" applyNumberFormat="1" applyFont="1" applyFill="1" applyBorder="1" applyAlignment="1" applyProtection="1">
      <alignment horizontal="center" vertical="center" wrapText="1"/>
      <protection/>
    </xf>
    <xf numFmtId="43" fontId="2" fillId="0" borderId="11" xfId="0" applyNumberFormat="1" applyFont="1" applyBorder="1" applyAlignment="1">
      <alignment horizontal="center" vertical="center"/>
    </xf>
    <xf numFmtId="43" fontId="2" fillId="0" borderId="11" xfId="0" applyNumberFormat="1" applyFont="1" applyBorder="1" applyAlignment="1">
      <alignment/>
    </xf>
    <xf numFmtId="0" fontId="2" fillId="0" borderId="11" xfId="0" applyFont="1" applyBorder="1" applyAlignment="1">
      <alignment/>
    </xf>
    <xf numFmtId="0" fontId="2" fillId="33" borderId="0" xfId="0" applyFont="1" applyFill="1" applyAlignment="1">
      <alignment horizontal="left" vertical="center"/>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0" fontId="2" fillId="33" borderId="0" xfId="0" applyFont="1" applyFill="1" applyAlignment="1">
      <alignment horizontal="left" vertical="center"/>
    </xf>
    <xf numFmtId="0" fontId="12" fillId="33" borderId="11" xfId="0" applyFont="1" applyFill="1" applyBorder="1" applyAlignment="1">
      <alignment vertical="center"/>
    </xf>
    <xf numFmtId="0" fontId="10" fillId="33" borderId="11" xfId="0" applyFont="1" applyFill="1" applyBorder="1" applyAlignment="1" applyProtection="1">
      <alignment horizontal="center" vertical="center" wrapText="1"/>
      <protection/>
    </xf>
    <xf numFmtId="4" fontId="15" fillId="0" borderId="12" xfId="0" applyNumberFormat="1" applyFont="1" applyBorder="1" applyAlignment="1" applyProtection="1">
      <alignment horizontal="right" vertical="center"/>
      <protection/>
    </xf>
    <xf numFmtId="4" fontId="10" fillId="0" borderId="12" xfId="0" applyNumberFormat="1" applyFont="1" applyBorder="1" applyAlignment="1" applyProtection="1">
      <alignment horizontal="right" vertical="center"/>
      <protection/>
    </xf>
    <xf numFmtId="4" fontId="15" fillId="0" borderId="12" xfId="0" applyNumberFormat="1" applyFont="1" applyBorder="1" applyAlignment="1" applyProtection="1">
      <alignment horizontal="right" vertical="center"/>
      <protection/>
    </xf>
    <xf numFmtId="43" fontId="15" fillId="0" borderId="0" xfId="0" applyNumberFormat="1" applyFont="1" applyBorder="1" applyAlignment="1" applyProtection="1">
      <alignment/>
      <protection/>
    </xf>
    <xf numFmtId="43" fontId="15" fillId="33" borderId="12" xfId="0" applyNumberFormat="1" applyFont="1" applyFill="1" applyBorder="1" applyAlignment="1" applyProtection="1">
      <alignment horizontal="right" vertical="center"/>
      <protection/>
    </xf>
    <xf numFmtId="43" fontId="15" fillId="0" borderId="12" xfId="0" applyNumberFormat="1" applyFont="1" applyBorder="1" applyAlignment="1" applyProtection="1">
      <alignment horizontal="right" vertical="center"/>
      <protection/>
    </xf>
    <xf numFmtId="43" fontId="15" fillId="33" borderId="12" xfId="0" applyNumberFormat="1" applyFont="1" applyFill="1" applyBorder="1" applyAlignment="1" applyProtection="1">
      <alignment horizontal="right" vertical="center" wrapText="1"/>
      <protection/>
    </xf>
    <xf numFmtId="43" fontId="15" fillId="0" borderId="12" xfId="0" applyNumberFormat="1" applyFont="1" applyBorder="1" applyAlignment="1" applyProtection="1">
      <alignment wrapText="1"/>
      <protection/>
    </xf>
    <xf numFmtId="4" fontId="10" fillId="0" borderId="12" xfId="0" applyNumberFormat="1" applyFont="1" applyBorder="1" applyAlignment="1" applyProtection="1">
      <alignment horizontal="right" vertical="center" wrapText="1"/>
      <protection/>
    </xf>
    <xf numFmtId="49" fontId="11" fillId="0" borderId="11" xfId="0" applyNumberFormat="1" applyFont="1" applyFill="1" applyBorder="1" applyAlignment="1" applyProtection="1">
      <alignment horizontal="center" vertical="center"/>
      <protection/>
    </xf>
    <xf numFmtId="0" fontId="10" fillId="0" borderId="12" xfId="0" applyFont="1" applyBorder="1" applyAlignment="1" applyProtection="1">
      <alignment vertical="center"/>
      <protection/>
    </xf>
    <xf numFmtId="0" fontId="10" fillId="0" borderId="12" xfId="0" applyFont="1" applyBorder="1" applyAlignment="1" applyProtection="1">
      <alignment vertical="center"/>
      <protection/>
    </xf>
    <xf numFmtId="4" fontId="10"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protection/>
    </xf>
    <xf numFmtId="0" fontId="10" fillId="0" borderId="12" xfId="0" applyFont="1" applyBorder="1" applyAlignment="1" applyProtection="1">
      <alignment vertical="center" shrinkToFit="1"/>
      <protection/>
    </xf>
    <xf numFmtId="0" fontId="10" fillId="0" borderId="15" xfId="0" applyFont="1" applyBorder="1" applyAlignment="1" applyProtection="1">
      <alignment vertical="center"/>
      <protection/>
    </xf>
    <xf numFmtId="4" fontId="10" fillId="0" borderId="15" xfId="0" applyNumberFormat="1" applyFont="1" applyBorder="1" applyAlignment="1" applyProtection="1">
      <alignment horizontal="right" vertical="center" wrapText="1"/>
      <protection/>
    </xf>
    <xf numFmtId="0" fontId="13" fillId="0" borderId="12" xfId="0" applyFont="1" applyBorder="1" applyAlignment="1" applyProtection="1">
      <alignment horizontal="left" vertical="center"/>
      <protection/>
    </xf>
    <xf numFmtId="0" fontId="13" fillId="0" borderId="12" xfId="0" applyFont="1" applyBorder="1" applyAlignment="1" applyProtection="1">
      <alignment vertical="center"/>
      <protection/>
    </xf>
    <xf numFmtId="4" fontId="13" fillId="0" borderId="12" xfId="0" applyNumberFormat="1" applyFont="1" applyBorder="1" applyAlignment="1" applyProtection="1">
      <alignment horizontal="right" vertical="center"/>
      <protection/>
    </xf>
    <xf numFmtId="4" fontId="13"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center"/>
      <protection/>
    </xf>
    <xf numFmtId="43" fontId="54" fillId="0" borderId="12" xfId="0" applyNumberFormat="1" applyFont="1" applyFill="1" applyBorder="1" applyAlignment="1" applyProtection="1">
      <alignment horizontal="right" vertical="center" wrapText="1"/>
      <protection/>
    </xf>
    <xf numFmtId="43" fontId="15" fillId="0" borderId="12" xfId="0" applyNumberFormat="1" applyFont="1" applyBorder="1" applyAlignment="1" applyProtection="1">
      <alignment horizontal="right" vertical="center" wrapText="1"/>
      <protection/>
    </xf>
    <xf numFmtId="186" fontId="10" fillId="0" borderId="12" xfId="0" applyNumberFormat="1" applyFont="1" applyBorder="1" applyAlignment="1" applyProtection="1">
      <alignment horizontal="right" vertical="center" wrapText="1"/>
      <protection/>
    </xf>
    <xf numFmtId="186" fontId="10" fillId="0" borderId="12" xfId="0" applyNumberFormat="1" applyFont="1" applyBorder="1" applyAlignment="1" applyProtection="1">
      <alignment horizontal="right" vertical="center"/>
      <protection/>
    </xf>
    <xf numFmtId="43" fontId="10" fillId="0" borderId="12" xfId="0" applyNumberFormat="1" applyFont="1" applyBorder="1" applyAlignment="1" applyProtection="1">
      <alignment horizontal="right" vertical="center" wrapText="1"/>
      <protection/>
    </xf>
    <xf numFmtId="0" fontId="54" fillId="0" borderId="12" xfId="0" applyFont="1" applyBorder="1" applyAlignment="1" applyProtection="1">
      <alignment vertical="center" shrinkToFit="1"/>
      <protection/>
    </xf>
    <xf numFmtId="0" fontId="2" fillId="0" borderId="11" xfId="0" applyFont="1" applyBorder="1" applyAlignment="1">
      <alignment horizontal="center"/>
    </xf>
    <xf numFmtId="49" fontId="10" fillId="0" borderId="12" xfId="0" applyNumberFormat="1"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0" fontId="11" fillId="0" borderId="12" xfId="0" applyFont="1" applyBorder="1" applyAlignment="1" applyProtection="1">
      <alignment horizontal="left" vertical="center" wrapText="1"/>
      <protection/>
    </xf>
    <xf numFmtId="186" fontId="11" fillId="0" borderId="12" xfId="0" applyNumberFormat="1" applyFont="1" applyBorder="1" applyAlignment="1" applyProtection="1">
      <alignment horizontal="right" vertical="center"/>
      <protection/>
    </xf>
    <xf numFmtId="0" fontId="16" fillId="0" borderId="12" xfId="0" applyFont="1" applyBorder="1" applyAlignment="1" applyProtection="1">
      <alignment horizontal="left" vertical="center" wrapText="1"/>
      <protection/>
    </xf>
    <xf numFmtId="0" fontId="1" fillId="0" borderId="12" xfId="0" applyFont="1" applyBorder="1" applyAlignment="1" applyProtection="1">
      <alignment horizontal="left" vertical="center" wrapText="1"/>
      <protection/>
    </xf>
    <xf numFmtId="183" fontId="16" fillId="0" borderId="12" xfId="0" applyNumberFormat="1" applyFont="1" applyBorder="1" applyAlignment="1" applyProtection="1">
      <alignment horizontal="right" vertical="center" wrapText="1"/>
      <protection/>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49" fontId="11" fillId="33" borderId="12" xfId="0" applyNumberFormat="1" applyFont="1" applyFill="1" applyBorder="1" applyAlignment="1" applyProtection="1">
      <alignment horizontal="center" vertical="center"/>
      <protection/>
    </xf>
    <xf numFmtId="49" fontId="11" fillId="35" borderId="12" xfId="0" applyNumberFormat="1" applyFont="1" applyFill="1" applyBorder="1" applyAlignment="1" applyProtection="1">
      <alignment horizontal="center" vertical="center"/>
      <protection/>
    </xf>
    <xf numFmtId="183" fontId="11" fillId="33" borderId="18" xfId="0" applyNumberFormat="1" applyFont="1" applyFill="1" applyBorder="1" applyAlignment="1">
      <alignment horizontal="center" vertical="center" shrinkToFit="1"/>
    </xf>
    <xf numFmtId="183" fontId="11" fillId="33" borderId="19" xfId="0" applyNumberFormat="1" applyFont="1" applyFill="1" applyBorder="1" applyAlignment="1">
      <alignment horizontal="center" vertical="center" shrinkToFit="1"/>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183" fontId="11" fillId="33" borderId="11" xfId="0" applyNumberFormat="1" applyFont="1" applyFill="1" applyBorder="1" applyAlignment="1">
      <alignment horizontal="center" vertical="center" shrinkToFit="1"/>
    </xf>
    <xf numFmtId="183" fontId="11" fillId="33" borderId="22" xfId="0" applyNumberFormat="1" applyFont="1" applyFill="1" applyBorder="1" applyAlignment="1">
      <alignment horizontal="center" vertical="center" shrinkToFit="1"/>
    </xf>
    <xf numFmtId="183" fontId="14" fillId="33" borderId="14" xfId="0" applyNumberFormat="1" applyFont="1" applyFill="1" applyBorder="1" applyAlignment="1">
      <alignment horizontal="center" vertical="center" shrinkToFit="1"/>
    </xf>
    <xf numFmtId="183" fontId="14" fillId="33" borderId="23" xfId="0" applyNumberFormat="1" applyFont="1" applyFill="1" applyBorder="1" applyAlignment="1">
      <alignment horizontal="center" vertical="center" shrinkToFit="1"/>
    </xf>
    <xf numFmtId="183" fontId="14" fillId="33" borderId="24" xfId="0" applyNumberFormat="1" applyFont="1" applyFill="1" applyBorder="1" applyAlignment="1">
      <alignment horizontal="center" vertical="center" shrinkToFit="1"/>
    </xf>
    <xf numFmtId="183" fontId="11" fillId="33" borderId="12" xfId="0" applyNumberFormat="1" applyFont="1" applyFill="1" applyBorder="1" applyAlignment="1">
      <alignment horizontal="center" vertical="center" shrinkToFit="1"/>
    </xf>
    <xf numFmtId="183" fontId="11" fillId="33" borderId="18" xfId="0" applyNumberFormat="1" applyFont="1" applyFill="1" applyBorder="1" applyAlignment="1">
      <alignment horizontal="center" vertical="center" wrapText="1" shrinkToFit="1"/>
    </xf>
    <xf numFmtId="183" fontId="11" fillId="33" borderId="25" xfId="0" applyNumberFormat="1" applyFont="1" applyFill="1" applyBorder="1" applyAlignment="1">
      <alignment horizontal="center" vertical="center" wrapText="1" shrinkToFit="1"/>
    </xf>
    <xf numFmtId="183" fontId="11" fillId="33" borderId="16" xfId="0" applyNumberFormat="1" applyFont="1" applyFill="1" applyBorder="1" applyAlignment="1">
      <alignment horizontal="center" vertical="center" wrapText="1" shrinkToFit="1"/>
    </xf>
    <xf numFmtId="0" fontId="11" fillId="0" borderId="13"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183" fontId="11" fillId="33" borderId="26" xfId="0" applyNumberFormat="1" applyFont="1" applyFill="1" applyBorder="1" applyAlignment="1">
      <alignment horizontal="center" vertical="center" wrapText="1" shrinkToFit="1"/>
    </xf>
    <xf numFmtId="183" fontId="11" fillId="33" borderId="27" xfId="0" applyNumberFormat="1" applyFont="1" applyFill="1" applyBorder="1" applyAlignment="1">
      <alignment horizontal="center" vertical="center" wrapText="1" shrinkToFit="1"/>
    </xf>
    <xf numFmtId="183" fontId="2" fillId="33" borderId="13" xfId="0" applyNumberFormat="1" applyFont="1" applyFill="1" applyBorder="1" applyAlignment="1">
      <alignment horizontal="center" vertical="center" wrapText="1"/>
    </xf>
    <xf numFmtId="183" fontId="2" fillId="33" borderId="26" xfId="0" applyNumberFormat="1" applyFont="1" applyFill="1" applyBorder="1" applyAlignment="1">
      <alignment horizontal="center" vertical="center" wrapText="1"/>
    </xf>
    <xf numFmtId="183" fontId="2" fillId="33" borderId="27" xfId="0" applyNumberFormat="1" applyFont="1" applyFill="1" applyBorder="1" applyAlignment="1">
      <alignment horizontal="center" vertical="center" wrapText="1"/>
    </xf>
    <xf numFmtId="183" fontId="11" fillId="33" borderId="15" xfId="0" applyNumberFormat="1" applyFont="1" applyFill="1" applyBorder="1" applyAlignment="1">
      <alignment horizontal="center" vertical="center" shrinkToFit="1"/>
    </xf>
    <xf numFmtId="183" fontId="11" fillId="33" borderId="28" xfId="0" applyNumberFormat="1" applyFont="1" applyFill="1" applyBorder="1" applyAlignment="1">
      <alignment horizontal="center" vertical="center" shrinkToFit="1"/>
    </xf>
    <xf numFmtId="0" fontId="14" fillId="33" borderId="29" xfId="0" applyFont="1" applyFill="1" applyBorder="1" applyAlignment="1" applyProtection="1">
      <alignment horizontal="center" vertical="center"/>
      <protection/>
    </xf>
    <xf numFmtId="0" fontId="14" fillId="33" borderId="30" xfId="0" applyFont="1" applyFill="1" applyBorder="1" applyAlignment="1" applyProtection="1">
      <alignment horizontal="center" vertical="center"/>
      <protection/>
    </xf>
    <xf numFmtId="0" fontId="14" fillId="33" borderId="31" xfId="0" applyFont="1" applyFill="1" applyBorder="1" applyAlignment="1" applyProtection="1">
      <alignment horizontal="center" vertical="center"/>
      <protection/>
    </xf>
    <xf numFmtId="183" fontId="2" fillId="33" borderId="0" xfId="0" applyNumberFormat="1" applyFont="1" applyFill="1" applyAlignment="1">
      <alignment horizontal="left" vertical="center" wrapText="1"/>
    </xf>
    <xf numFmtId="49" fontId="3" fillId="33" borderId="0" xfId="0" applyNumberFormat="1" applyFont="1" applyFill="1" applyBorder="1" applyAlignment="1">
      <alignment horizontal="center" vertical="center" shrinkToFit="1"/>
    </xf>
    <xf numFmtId="49" fontId="11" fillId="33" borderId="13" xfId="0" applyNumberFormat="1" applyFont="1" applyFill="1" applyBorder="1" applyAlignment="1" applyProtection="1">
      <alignment horizontal="center" vertical="center"/>
      <protection/>
    </xf>
    <xf numFmtId="49" fontId="11" fillId="33" borderId="26" xfId="0" applyNumberFormat="1" applyFont="1" applyFill="1" applyBorder="1" applyAlignment="1" applyProtection="1">
      <alignment horizontal="center" vertical="center"/>
      <protection/>
    </xf>
    <xf numFmtId="49" fontId="11" fillId="33" borderId="27" xfId="0" applyNumberFormat="1" applyFont="1" applyFill="1" applyBorder="1" applyAlignment="1" applyProtection="1">
      <alignment horizontal="center" vertical="center"/>
      <protection/>
    </xf>
    <xf numFmtId="43" fontId="11" fillId="33" borderId="11" xfId="0" applyNumberFormat="1" applyFont="1" applyFill="1" applyBorder="1" applyAlignment="1" applyProtection="1">
      <alignment horizontal="center" vertical="center" wrapText="1"/>
      <protection/>
    </xf>
    <xf numFmtId="49" fontId="11" fillId="33" borderId="15" xfId="0" applyNumberFormat="1" applyFont="1" applyFill="1" applyBorder="1" applyAlignment="1" applyProtection="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3" fontId="11" fillId="33" borderId="20" xfId="0" applyNumberFormat="1" applyFont="1" applyFill="1" applyBorder="1" applyAlignment="1" applyProtection="1">
      <alignment horizontal="center" vertical="center"/>
      <protection/>
    </xf>
    <xf numFmtId="43" fontId="11" fillId="33" borderId="33" xfId="0" applyNumberFormat="1" applyFont="1" applyFill="1" applyBorder="1" applyAlignment="1" applyProtection="1">
      <alignment horizontal="center" vertical="center"/>
      <protection/>
    </xf>
    <xf numFmtId="181" fontId="11" fillId="0" borderId="12" xfId="0" applyNumberFormat="1" applyFont="1" applyBorder="1" applyAlignment="1" applyProtection="1">
      <alignment horizontal="center" vertical="center" wrapText="1"/>
      <protection/>
    </xf>
    <xf numFmtId="0" fontId="8" fillId="33" borderId="23" xfId="40" applyNumberFormat="1" applyFont="1" applyFill="1" applyBorder="1" applyAlignment="1">
      <alignment horizontal="center" vertical="center" wrapText="1"/>
      <protection/>
    </xf>
    <xf numFmtId="0" fontId="8" fillId="33" borderId="24" xfId="40" applyNumberFormat="1" applyFont="1" applyFill="1" applyBorder="1" applyAlignment="1">
      <alignment horizontal="center" vertical="center" wrapText="1"/>
      <protection/>
    </xf>
    <xf numFmtId="181" fontId="11" fillId="0" borderId="15" xfId="0" applyNumberFormat="1" applyFont="1" applyBorder="1" applyAlignment="1" applyProtection="1">
      <alignment horizontal="center" vertical="center" wrapText="1"/>
      <protection/>
    </xf>
    <xf numFmtId="181" fontId="11" fillId="0" borderId="34" xfId="0" applyNumberFormat="1" applyFont="1" applyBorder="1" applyAlignment="1" applyProtection="1">
      <alignment horizontal="center" vertical="center" wrapText="1"/>
      <protection/>
    </xf>
    <xf numFmtId="181" fontId="6" fillId="33" borderId="0" xfId="40" applyNumberFormat="1" applyFont="1" applyFill="1" applyAlignment="1">
      <alignment horizontal="center" vertical="center" wrapText="1"/>
      <protection/>
    </xf>
    <xf numFmtId="0" fontId="55" fillId="0" borderId="13" xfId="0" applyFont="1" applyBorder="1" applyAlignment="1" applyProtection="1">
      <alignment horizontal="center" vertical="center"/>
      <protection/>
    </xf>
    <xf numFmtId="0" fontId="55" fillId="0" borderId="27" xfId="0" applyFont="1" applyBorder="1" applyAlignment="1" applyProtection="1">
      <alignment horizontal="center" vertical="center"/>
      <protection/>
    </xf>
    <xf numFmtId="181" fontId="6" fillId="33" borderId="0" xfId="40" applyNumberFormat="1" applyFont="1" applyFill="1" applyAlignment="1">
      <alignment horizontal="center" vertical="center" wrapText="1"/>
      <protection/>
    </xf>
    <xf numFmtId="0" fontId="6" fillId="33" borderId="0" xfId="40" applyFont="1" applyFill="1" applyBorder="1" applyAlignment="1">
      <alignment horizontal="center" vertical="center" shrinkToFit="1"/>
      <protection/>
    </xf>
    <xf numFmtId="180" fontId="8" fillId="33" borderId="14" xfId="0" applyNumberFormat="1" applyFont="1" applyFill="1" applyBorder="1" applyAlignment="1">
      <alignment horizontal="center" vertical="center" wrapText="1"/>
    </xf>
    <xf numFmtId="180" fontId="8" fillId="33" borderId="23" xfId="0" applyNumberFormat="1" applyFont="1" applyFill="1" applyBorder="1" applyAlignment="1">
      <alignment horizontal="center" vertical="center" wrapText="1"/>
    </xf>
    <xf numFmtId="180" fontId="8" fillId="33" borderId="35" xfId="0" applyNumberFormat="1" applyFont="1" applyFill="1" applyBorder="1" applyAlignment="1">
      <alignment horizontal="center" vertical="center" wrapText="1"/>
    </xf>
    <xf numFmtId="181" fontId="3" fillId="33" borderId="0" xfId="0" applyNumberFormat="1" applyFont="1" applyFill="1" applyBorder="1" applyAlignment="1" applyProtection="1">
      <alignment horizontal="center" vertical="center"/>
      <protection/>
    </xf>
    <xf numFmtId="180" fontId="11" fillId="33" borderId="11" xfId="0" applyNumberFormat="1" applyFont="1" applyFill="1" applyBorder="1" applyAlignment="1" applyProtection="1">
      <alignment horizontal="center" vertical="center" wrapText="1"/>
      <protection/>
    </xf>
    <xf numFmtId="180" fontId="11" fillId="33" borderId="36" xfId="0" applyNumberFormat="1" applyFont="1" applyFill="1" applyBorder="1" applyAlignment="1" applyProtection="1">
      <alignment horizontal="center" vertical="center" wrapText="1"/>
      <protection/>
    </xf>
    <xf numFmtId="180" fontId="11" fillId="33" borderId="37" xfId="0" applyNumberFormat="1" applyFont="1" applyFill="1" applyBorder="1" applyAlignment="1" applyProtection="1">
      <alignment horizontal="center" vertical="center" wrapText="1"/>
      <protection/>
    </xf>
    <xf numFmtId="181" fontId="11" fillId="0" borderId="11" xfId="0" applyNumberFormat="1" applyFont="1" applyBorder="1" applyAlignment="1" applyProtection="1">
      <alignment horizontal="center" vertical="center" wrapText="1"/>
      <protection/>
    </xf>
    <xf numFmtId="0" fontId="2" fillId="33" borderId="0" xfId="0" applyFont="1" applyFill="1" applyAlignment="1">
      <alignment horizontal="left" vertical="center" wrapText="1"/>
    </xf>
    <xf numFmtId="181" fontId="3" fillId="33" borderId="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center" vertical="center" wrapText="1"/>
      <protection/>
    </xf>
    <xf numFmtId="49" fontId="14" fillId="33" borderId="14" xfId="0" applyNumberFormat="1" applyFont="1" applyFill="1" applyBorder="1" applyAlignment="1" applyProtection="1">
      <alignment horizontal="center" vertical="center" wrapText="1"/>
      <protection/>
    </xf>
    <xf numFmtId="49" fontId="14" fillId="33" borderId="23" xfId="0" applyNumberFormat="1" applyFont="1" applyFill="1" applyBorder="1" applyAlignment="1" applyProtection="1">
      <alignment horizontal="center" vertical="center" wrapText="1"/>
      <protection/>
    </xf>
    <xf numFmtId="0" fontId="4" fillId="0" borderId="0" xfId="0" applyFont="1" applyAlignment="1">
      <alignment horizontal="left" vertical="center"/>
    </xf>
    <xf numFmtId="49" fontId="11" fillId="33" borderId="22" xfId="0" applyNumberFormat="1" applyFont="1" applyFill="1" applyBorder="1" applyAlignment="1" applyProtection="1">
      <alignment horizontal="center" vertical="center" wrapText="1"/>
      <protection/>
    </xf>
    <xf numFmtId="49" fontId="11" fillId="33" borderId="38" xfId="0" applyNumberFormat="1" applyFont="1" applyFill="1" applyBorder="1" applyAlignment="1" applyProtection="1">
      <alignment horizontal="center" vertical="center" wrapText="1"/>
      <protection/>
    </xf>
    <xf numFmtId="49" fontId="1" fillId="33" borderId="11" xfId="0" applyNumberFormat="1" applyFont="1" applyFill="1" applyBorder="1" applyAlignment="1" applyProtection="1">
      <alignment horizontal="center" vertical="center" wrapText="1"/>
      <protection/>
    </xf>
    <xf numFmtId="49" fontId="10" fillId="33" borderId="11" xfId="0" applyNumberFormat="1" applyFont="1" applyFill="1" applyBorder="1" applyAlignment="1" applyProtection="1">
      <alignment horizontal="center" vertical="center" wrapText="1"/>
      <protection/>
    </xf>
    <xf numFmtId="181" fontId="3" fillId="33" borderId="0" xfId="0" applyNumberFormat="1" applyFont="1" applyFill="1" applyBorder="1" applyAlignment="1" applyProtection="1">
      <alignment horizontal="center" vertical="center"/>
      <protection/>
    </xf>
    <xf numFmtId="185" fontId="14" fillId="33" borderId="11" xfId="0" applyNumberFormat="1" applyFont="1" applyFill="1" applyBorder="1" applyAlignment="1" applyProtection="1">
      <alignment horizontal="center" vertical="center" wrapText="1"/>
      <protection/>
    </xf>
    <xf numFmtId="185" fontId="1" fillId="33" borderId="11" xfId="0" applyNumberFormat="1" applyFont="1" applyFill="1" applyBorder="1" applyAlignment="1" applyProtection="1">
      <alignment horizontal="center" vertical="center" wrapText="1"/>
      <protection/>
    </xf>
    <xf numFmtId="0" fontId="2" fillId="33" borderId="0" xfId="0" applyFont="1" applyFill="1" applyAlignment="1">
      <alignment horizontal="left" vertical="center" wrapText="1"/>
    </xf>
    <xf numFmtId="0" fontId="13" fillId="33" borderId="14" xfId="0" applyFont="1" applyFill="1" applyBorder="1" applyAlignment="1" applyProtection="1">
      <alignment horizontal="center" vertical="center" wrapText="1"/>
      <protection/>
    </xf>
    <xf numFmtId="0" fontId="13" fillId="33" borderId="23" xfId="0"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C16" sqref="C16"/>
    </sheetView>
  </sheetViews>
  <sheetFormatPr defaultColWidth="9.00390625" defaultRowHeight="28.5" customHeight="1"/>
  <cols>
    <col min="1" max="1" width="35.625" style="21" customWidth="1"/>
    <col min="2" max="2" width="20.625" style="21" customWidth="1"/>
    <col min="3" max="3" width="35.625" style="21" customWidth="1"/>
    <col min="4" max="4" width="20.625" style="21" customWidth="1"/>
    <col min="5" max="16384" width="9.00390625" style="21" customWidth="1"/>
  </cols>
  <sheetData>
    <row r="1" spans="1:5" ht="28.5" customHeight="1">
      <c r="A1" s="32" t="s">
        <v>0</v>
      </c>
      <c r="B1" s="33"/>
      <c r="C1" s="24"/>
      <c r="D1" s="29"/>
      <c r="E1" s="21" t="s">
        <v>1</v>
      </c>
    </row>
    <row r="2" spans="1:4" ht="28.5" customHeight="1">
      <c r="A2" s="172" t="s">
        <v>300</v>
      </c>
      <c r="B2" s="173"/>
      <c r="C2" s="173"/>
      <c r="D2" s="173"/>
    </row>
    <row r="3" spans="1:4" ht="28.5" customHeight="1">
      <c r="A3" s="25"/>
      <c r="B3" s="25"/>
      <c r="C3" s="25"/>
      <c r="D3" s="27" t="s">
        <v>2</v>
      </c>
    </row>
    <row r="4" spans="1:4" ht="24.75" customHeight="1">
      <c r="A4" s="174" t="s">
        <v>3</v>
      </c>
      <c r="B4" s="175" t="s">
        <v>160</v>
      </c>
      <c r="C4" s="174" t="s">
        <v>4</v>
      </c>
      <c r="D4" s="174"/>
    </row>
    <row r="5" spans="1:4" ht="24.75" customHeight="1">
      <c r="A5" s="45" t="s">
        <v>16</v>
      </c>
      <c r="B5" s="45" t="s">
        <v>6</v>
      </c>
      <c r="C5" s="45" t="s">
        <v>5</v>
      </c>
      <c r="D5" s="45" t="s">
        <v>7</v>
      </c>
    </row>
    <row r="6" spans="1:4" ht="24.75" customHeight="1">
      <c r="A6" s="47" t="s">
        <v>8</v>
      </c>
      <c r="B6" s="138">
        <v>162752169.66</v>
      </c>
      <c r="C6" s="47" t="s">
        <v>9</v>
      </c>
      <c r="D6" s="141">
        <f>B6</f>
        <v>162752169.66</v>
      </c>
    </row>
    <row r="7" spans="1:4" ht="24.75" customHeight="1">
      <c r="A7" s="48" t="s">
        <v>10</v>
      </c>
      <c r="B7" s="139"/>
      <c r="C7" s="48"/>
      <c r="D7" s="142"/>
    </row>
    <row r="8" spans="1:4" ht="24.75" customHeight="1">
      <c r="A8" s="49" t="s">
        <v>11</v>
      </c>
      <c r="B8" s="140"/>
      <c r="C8" s="48" t="s">
        <v>12</v>
      </c>
      <c r="D8" s="143"/>
    </row>
    <row r="9" spans="1:4" ht="24.75" customHeight="1">
      <c r="A9" s="50" t="s">
        <v>13</v>
      </c>
      <c r="B9" s="141">
        <f>SUM(B6:B8)</f>
        <v>162752169.66</v>
      </c>
      <c r="C9" s="50" t="s">
        <v>14</v>
      </c>
      <c r="D9" s="141">
        <f>SUM(D6:D8)</f>
        <v>162752169.66</v>
      </c>
    </row>
  </sheetData>
  <sheetProtection/>
  <mergeCells count="3">
    <mergeCell ref="A2:D2"/>
    <mergeCell ref="A4:B4"/>
    <mergeCell ref="C4:D4"/>
  </mergeCells>
  <printOptions horizontalCentered="1"/>
  <pageMargins left="0.75" right="0.75" top="0.98" bottom="0.98" header="0.51" footer="0.51"/>
  <pageSetup fitToHeight="1" fitToWidth="1" horizontalDpi="600" verticalDpi="600" orientation="landscape" paperSize="10" r:id="rId1"/>
</worksheet>
</file>

<file path=xl/worksheets/sheet10.xml><?xml version="1.0" encoding="utf-8"?>
<worksheet xmlns="http://schemas.openxmlformats.org/spreadsheetml/2006/main" xmlns:r="http://schemas.openxmlformats.org/officeDocument/2006/relationships">
  <sheetPr>
    <tabColor theme="3" tint="0.5999900102615356"/>
  </sheetPr>
  <dimension ref="A1:G20"/>
  <sheetViews>
    <sheetView zoomScalePageLayoutView="0" workbookViewId="0" topLeftCell="A1">
      <pane xSplit="5" ySplit="5" topLeftCell="F6" activePane="bottomRight" state="frozen"/>
      <selection pane="topLeft" activeCell="J16" sqref="J16"/>
      <selection pane="topRight" activeCell="J16" sqref="J16"/>
      <selection pane="bottomLeft" activeCell="J16" sqref="J16"/>
      <selection pane="bottomRight" activeCell="L12" sqref="L12"/>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30" t="s">
        <v>84</v>
      </c>
      <c r="B1" s="230"/>
      <c r="C1" s="230"/>
    </row>
    <row r="2" spans="1:7" ht="28.5" customHeight="1">
      <c r="A2" s="225" t="s">
        <v>309</v>
      </c>
      <c r="B2" s="225"/>
      <c r="C2" s="225"/>
      <c r="D2" s="225"/>
      <c r="E2" s="225"/>
      <c r="F2" s="225"/>
      <c r="G2" s="225"/>
    </row>
    <row r="3" ht="24.75" customHeight="1">
      <c r="G3" s="3" t="s">
        <v>2</v>
      </c>
    </row>
    <row r="4" spans="1:7" s="1" customFormat="1" ht="28.5" customHeight="1">
      <c r="A4" s="226" t="s">
        <v>52</v>
      </c>
      <c r="B4" s="226"/>
      <c r="C4" s="226"/>
      <c r="D4" s="226" t="s">
        <v>53</v>
      </c>
      <c r="E4" s="227" t="s">
        <v>54</v>
      </c>
      <c r="F4" s="229" t="s">
        <v>275</v>
      </c>
      <c r="G4" s="229" t="s">
        <v>274</v>
      </c>
    </row>
    <row r="5" spans="1:7" s="1" customFormat="1" ht="28.5" customHeight="1">
      <c r="A5" s="97" t="s">
        <v>57</v>
      </c>
      <c r="B5" s="97" t="s">
        <v>58</v>
      </c>
      <c r="C5" s="97" t="s">
        <v>59</v>
      </c>
      <c r="D5" s="226"/>
      <c r="E5" s="228"/>
      <c r="F5" s="229"/>
      <c r="G5" s="229"/>
    </row>
    <row r="6" spans="1:7" s="1" customFormat="1" ht="28.5" customHeight="1">
      <c r="A6" s="222" t="s">
        <v>271</v>
      </c>
      <c r="B6" s="223"/>
      <c r="C6" s="223"/>
      <c r="D6" s="224"/>
      <c r="E6" s="99">
        <f>SUM(E7:E20)</f>
        <v>0</v>
      </c>
      <c r="F6" s="101">
        <f>SUM(F7:F20)</f>
        <v>0</v>
      </c>
      <c r="G6" s="101">
        <f>SUM(G7:G20)</f>
        <v>0</v>
      </c>
    </row>
    <row r="7" spans="1:7" s="1" customFormat="1" ht="28.5" customHeight="1">
      <c r="A7" s="98"/>
      <c r="B7" s="98"/>
      <c r="C7" s="98"/>
      <c r="D7" s="98"/>
      <c r="E7" s="100">
        <f>SUM(F7:G7)</f>
        <v>0</v>
      </c>
      <c r="F7" s="74"/>
      <c r="G7" s="74"/>
    </row>
    <row r="8" spans="1:7" s="1" customFormat="1" ht="28.5" customHeight="1">
      <c r="A8" s="98"/>
      <c r="B8" s="98"/>
      <c r="C8" s="98"/>
      <c r="D8" s="98"/>
      <c r="E8" s="100">
        <f>SUM(F8:G8)</f>
        <v>0</v>
      </c>
      <c r="F8" s="74"/>
      <c r="G8" s="74"/>
    </row>
    <row r="9" spans="1:7" s="1" customFormat="1" ht="28.5" customHeight="1">
      <c r="A9" s="98"/>
      <c r="B9" s="98"/>
      <c r="C9" s="98"/>
      <c r="D9" s="98"/>
      <c r="E9" s="100"/>
      <c r="F9" s="74"/>
      <c r="G9" s="74"/>
    </row>
    <row r="10" spans="1:7" s="1" customFormat="1" ht="28.5" customHeight="1">
      <c r="A10" s="98"/>
      <c r="B10" s="98"/>
      <c r="C10" s="98"/>
      <c r="D10" s="98"/>
      <c r="E10" s="100"/>
      <c r="F10" s="74"/>
      <c r="G10" s="74"/>
    </row>
    <row r="11" spans="1:7" s="1" customFormat="1" ht="28.5" customHeight="1">
      <c r="A11" s="98"/>
      <c r="B11" s="98"/>
      <c r="C11" s="98"/>
      <c r="D11" s="98"/>
      <c r="E11" s="100">
        <f>SUM(F11:G11)</f>
        <v>0</v>
      </c>
      <c r="F11" s="74"/>
      <c r="G11" s="74"/>
    </row>
    <row r="12" spans="1:7" s="1" customFormat="1" ht="28.5" customHeight="1">
      <c r="A12" s="98"/>
      <c r="B12" s="98"/>
      <c r="C12" s="98"/>
      <c r="D12" s="98"/>
      <c r="E12" s="100">
        <f aca="true" t="shared" si="0" ref="E12:E20">SUM(F12:G12)</f>
        <v>0</v>
      </c>
      <c r="F12" s="74"/>
      <c r="G12" s="74"/>
    </row>
    <row r="13" spans="1:7" s="1" customFormat="1" ht="28.5" customHeight="1">
      <c r="A13" s="98"/>
      <c r="B13" s="98"/>
      <c r="C13" s="98"/>
      <c r="D13" s="98"/>
      <c r="E13" s="100"/>
      <c r="F13" s="74"/>
      <c r="G13" s="74"/>
    </row>
    <row r="14" spans="1:7" s="1" customFormat="1" ht="28.5" customHeight="1">
      <c r="A14" s="98"/>
      <c r="B14" s="98"/>
      <c r="C14" s="98"/>
      <c r="D14" s="98"/>
      <c r="E14" s="100"/>
      <c r="F14" s="74"/>
      <c r="G14" s="74"/>
    </row>
    <row r="15" spans="1:7" s="1" customFormat="1" ht="28.5" customHeight="1">
      <c r="A15" s="98"/>
      <c r="B15" s="98"/>
      <c r="C15" s="98"/>
      <c r="D15" s="98"/>
      <c r="E15" s="100">
        <f t="shared" si="0"/>
        <v>0</v>
      </c>
      <c r="F15" s="74"/>
      <c r="G15" s="74"/>
    </row>
    <row r="16" spans="1:7" s="1" customFormat="1" ht="28.5" customHeight="1">
      <c r="A16" s="98"/>
      <c r="B16" s="98"/>
      <c r="C16" s="98"/>
      <c r="D16" s="98"/>
      <c r="E16" s="74">
        <f t="shared" si="0"/>
        <v>0</v>
      </c>
      <c r="F16" s="74"/>
      <c r="G16" s="74"/>
    </row>
    <row r="17" spans="1:7" s="1" customFormat="1" ht="28.5" customHeight="1">
      <c r="A17" s="98"/>
      <c r="B17" s="98"/>
      <c r="C17" s="98"/>
      <c r="D17" s="98"/>
      <c r="E17" s="74">
        <f t="shared" si="0"/>
        <v>0</v>
      </c>
      <c r="F17" s="74"/>
      <c r="G17" s="74"/>
    </row>
    <row r="18" spans="1:7" s="1" customFormat="1" ht="28.5" customHeight="1">
      <c r="A18" s="98"/>
      <c r="B18" s="98"/>
      <c r="C18" s="98"/>
      <c r="D18" s="98"/>
      <c r="E18" s="74">
        <f t="shared" si="0"/>
        <v>0</v>
      </c>
      <c r="F18" s="74"/>
      <c r="G18" s="74"/>
    </row>
    <row r="19" spans="1:7" s="1" customFormat="1" ht="28.5" customHeight="1">
      <c r="A19" s="98"/>
      <c r="B19" s="98"/>
      <c r="C19" s="98"/>
      <c r="D19" s="98"/>
      <c r="E19" s="74">
        <f t="shared" si="0"/>
        <v>0</v>
      </c>
      <c r="F19" s="74"/>
      <c r="G19" s="74"/>
    </row>
    <row r="20" spans="1:7" s="1" customFormat="1" ht="28.5" customHeight="1">
      <c r="A20" s="98"/>
      <c r="B20" s="98"/>
      <c r="C20" s="98"/>
      <c r="D20" s="98"/>
      <c r="E20" s="74">
        <f t="shared" si="0"/>
        <v>0</v>
      </c>
      <c r="F20" s="74"/>
      <c r="G20" s="74"/>
    </row>
  </sheetData>
  <sheetProtection/>
  <mergeCells count="8">
    <mergeCell ref="G4:G5"/>
    <mergeCell ref="A6:D6"/>
    <mergeCell ref="A2:G2"/>
    <mergeCell ref="A1:C1"/>
    <mergeCell ref="A4:C4"/>
    <mergeCell ref="D4:D5"/>
    <mergeCell ref="E4:E5"/>
    <mergeCell ref="F4:F5"/>
  </mergeCells>
  <printOptions horizontalCentered="1"/>
  <pageMargins left="0.31" right="0.31" top="0.35" bottom="0.35" header="0.31" footer="0.3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theme="5" tint="0.7999799847602844"/>
  </sheetPr>
  <dimension ref="A1:I29"/>
  <sheetViews>
    <sheetView zoomScalePageLayoutView="0" workbookViewId="0" topLeftCell="A1">
      <pane xSplit="1" ySplit="5" topLeftCell="B6" activePane="bottomRight" state="frozen"/>
      <selection pane="topLeft" activeCell="F21" sqref="F21"/>
      <selection pane="topRight" activeCell="F21" sqref="F21"/>
      <selection pane="bottomLeft" activeCell="F21" sqref="F21"/>
      <selection pane="bottomRight" activeCell="F17" sqref="F17"/>
    </sheetView>
  </sheetViews>
  <sheetFormatPr defaultColWidth="9.00390625" defaultRowHeight="14.25"/>
  <cols>
    <col min="1" max="1" width="5.625" style="37" customWidth="1"/>
    <col min="2" max="2" width="26.00390625" style="0" customWidth="1"/>
    <col min="3" max="3" width="34.125" style="0" customWidth="1"/>
    <col min="4" max="7" width="15.625" style="0" customWidth="1"/>
    <col min="8" max="9" width="18.125" style="0" customWidth="1"/>
  </cols>
  <sheetData>
    <row r="1" spans="1:3" s="2" customFormat="1" ht="27" customHeight="1">
      <c r="A1" s="130" t="s">
        <v>286</v>
      </c>
      <c r="B1" s="130"/>
      <c r="C1" s="118"/>
    </row>
    <row r="2" spans="1:9" s="2" customFormat="1" ht="27" customHeight="1">
      <c r="A2" s="225" t="s">
        <v>310</v>
      </c>
      <c r="B2" s="231"/>
      <c r="C2" s="231"/>
      <c r="D2" s="231"/>
      <c r="E2" s="231"/>
      <c r="F2" s="231"/>
      <c r="G2" s="231"/>
      <c r="H2" s="231"/>
      <c r="I2" s="231"/>
    </row>
    <row r="3" spans="1:9" ht="14.25">
      <c r="A3" s="119"/>
      <c r="B3" s="120"/>
      <c r="C3" s="120"/>
      <c r="D3" s="120"/>
      <c r="E3" s="120"/>
      <c r="F3" s="120"/>
      <c r="I3" s="131" t="s">
        <v>297</v>
      </c>
    </row>
    <row r="4" spans="1:9" s="43" customFormat="1" ht="19.5" customHeight="1">
      <c r="A4" s="232" t="s">
        <v>287</v>
      </c>
      <c r="B4" s="232" t="s">
        <v>288</v>
      </c>
      <c r="C4" s="236" t="s">
        <v>289</v>
      </c>
      <c r="D4" s="232" t="s">
        <v>276</v>
      </c>
      <c r="E4" s="232"/>
      <c r="F4" s="232"/>
      <c r="G4" s="232"/>
      <c r="H4" s="232" t="s">
        <v>290</v>
      </c>
      <c r="I4" s="232" t="s">
        <v>291</v>
      </c>
    </row>
    <row r="5" spans="1:9" s="43" customFormat="1" ht="19.5" customHeight="1">
      <c r="A5" s="232"/>
      <c r="B5" s="232"/>
      <c r="C5" s="237"/>
      <c r="D5" s="121" t="s">
        <v>292</v>
      </c>
      <c r="E5" s="121" t="s">
        <v>85</v>
      </c>
      <c r="F5" s="121" t="s">
        <v>173</v>
      </c>
      <c r="G5" s="121" t="s">
        <v>277</v>
      </c>
      <c r="H5" s="232"/>
      <c r="I5" s="232"/>
    </row>
    <row r="6" spans="1:9" s="43" customFormat="1" ht="19.5" customHeight="1">
      <c r="A6" s="233" t="s">
        <v>293</v>
      </c>
      <c r="B6" s="234"/>
      <c r="C6" s="234"/>
      <c r="D6" s="122">
        <f>SUM(D7:D23)</f>
        <v>3529600</v>
      </c>
      <c r="E6" s="122">
        <f>SUM(E7:E23)</f>
        <v>3529600</v>
      </c>
      <c r="F6" s="122">
        <f>SUM(F7:F23)</f>
        <v>0</v>
      </c>
      <c r="G6" s="122">
        <f>SUM(G7:G23)</f>
        <v>0</v>
      </c>
      <c r="H6" s="123"/>
      <c r="I6" s="123"/>
    </row>
    <row r="7" spans="1:9" ht="19.5" customHeight="1">
      <c r="A7" s="124">
        <v>1</v>
      </c>
      <c r="B7" s="124"/>
      <c r="C7" s="125" t="s">
        <v>294</v>
      </c>
      <c r="D7" s="126">
        <f>SUM(E7:G7)</f>
        <v>0</v>
      </c>
      <c r="E7" s="127"/>
      <c r="F7" s="128"/>
      <c r="G7" s="128"/>
      <c r="H7" s="38"/>
      <c r="I7" s="38"/>
    </row>
    <row r="8" spans="1:9" ht="19.5" customHeight="1">
      <c r="A8" s="124">
        <v>2</v>
      </c>
      <c r="B8" s="165" t="s">
        <v>417</v>
      </c>
      <c r="C8" s="107" t="s">
        <v>418</v>
      </c>
      <c r="D8" s="126">
        <f aca="true" t="shared" si="0" ref="D8:D23">SUM(E8:G8)</f>
        <v>3529600</v>
      </c>
      <c r="E8" s="110">
        <v>3529600</v>
      </c>
      <c r="F8" s="128"/>
      <c r="G8" s="128"/>
      <c r="H8" s="164">
        <v>2021.4</v>
      </c>
      <c r="I8" s="38"/>
    </row>
    <row r="9" spans="1:9" ht="19.5" customHeight="1">
      <c r="A9" s="124">
        <v>3</v>
      </c>
      <c r="B9" s="124"/>
      <c r="C9" s="124"/>
      <c r="D9" s="126">
        <f t="shared" si="0"/>
        <v>0</v>
      </c>
      <c r="E9" s="127"/>
      <c r="F9" s="128"/>
      <c r="G9" s="128"/>
      <c r="H9" s="38"/>
      <c r="I9" s="38"/>
    </row>
    <row r="10" spans="1:9" ht="19.5" customHeight="1">
      <c r="A10" s="124" t="s">
        <v>295</v>
      </c>
      <c r="B10" s="124"/>
      <c r="C10" s="124"/>
      <c r="D10" s="126">
        <f t="shared" si="0"/>
        <v>0</v>
      </c>
      <c r="E10" s="127"/>
      <c r="F10" s="128"/>
      <c r="G10" s="128"/>
      <c r="H10" s="38"/>
      <c r="I10" s="38"/>
    </row>
    <row r="11" spans="1:9" ht="19.5" customHeight="1">
      <c r="A11" s="129"/>
      <c r="B11" s="129"/>
      <c r="C11" s="129"/>
      <c r="D11" s="126">
        <f t="shared" si="0"/>
        <v>0</v>
      </c>
      <c r="E11" s="128"/>
      <c r="F11" s="128"/>
      <c r="G11" s="128"/>
      <c r="H11" s="38"/>
      <c r="I11" s="38"/>
    </row>
    <row r="12" spans="1:9" ht="19.5" customHeight="1">
      <c r="A12" s="38"/>
      <c r="B12" s="38"/>
      <c r="C12" s="38"/>
      <c r="D12" s="126">
        <f t="shared" si="0"/>
        <v>0</v>
      </c>
      <c r="E12" s="106"/>
      <c r="F12" s="106"/>
      <c r="G12" s="106"/>
      <c r="H12" s="38"/>
      <c r="I12" s="38"/>
    </row>
    <row r="13" spans="1:9" ht="19.5" customHeight="1">
      <c r="A13" s="105"/>
      <c r="B13" s="38"/>
      <c r="C13" s="38"/>
      <c r="D13" s="126">
        <f t="shared" si="0"/>
        <v>0</v>
      </c>
      <c r="E13" s="106"/>
      <c r="F13" s="106"/>
      <c r="G13" s="106"/>
      <c r="H13" s="38"/>
      <c r="I13" s="38"/>
    </row>
    <row r="14" spans="1:9" ht="19.5" customHeight="1">
      <c r="A14" s="105"/>
      <c r="B14" s="38"/>
      <c r="C14" s="38"/>
      <c r="D14" s="126">
        <f t="shared" si="0"/>
        <v>0</v>
      </c>
      <c r="E14" s="106"/>
      <c r="F14" s="106"/>
      <c r="G14" s="106"/>
      <c r="H14" s="38"/>
      <c r="I14" s="38"/>
    </row>
    <row r="15" spans="1:9" ht="19.5" customHeight="1">
      <c r="A15" s="105"/>
      <c r="B15" s="38"/>
      <c r="C15" s="38"/>
      <c r="D15" s="126">
        <f t="shared" si="0"/>
        <v>0</v>
      </c>
      <c r="E15" s="106"/>
      <c r="F15" s="106"/>
      <c r="G15" s="106"/>
      <c r="H15" s="38"/>
      <c r="I15" s="38"/>
    </row>
    <row r="16" spans="1:9" ht="19.5" customHeight="1">
      <c r="A16" s="105"/>
      <c r="B16" s="38"/>
      <c r="C16" s="38"/>
      <c r="D16" s="126">
        <f t="shared" si="0"/>
        <v>0</v>
      </c>
      <c r="E16" s="106"/>
      <c r="F16" s="106"/>
      <c r="G16" s="106"/>
      <c r="H16" s="38"/>
      <c r="I16" s="38"/>
    </row>
    <row r="17" spans="1:9" ht="19.5" customHeight="1">
      <c r="A17" s="105"/>
      <c r="B17" s="38"/>
      <c r="C17" s="38"/>
      <c r="D17" s="126">
        <f t="shared" si="0"/>
        <v>0</v>
      </c>
      <c r="E17" s="106"/>
      <c r="F17" s="106"/>
      <c r="G17" s="106"/>
      <c r="H17" s="38"/>
      <c r="I17" s="38"/>
    </row>
    <row r="18" spans="1:9" ht="19.5" customHeight="1">
      <c r="A18" s="105"/>
      <c r="B18" s="38"/>
      <c r="C18" s="38"/>
      <c r="D18" s="126">
        <f t="shared" si="0"/>
        <v>0</v>
      </c>
      <c r="E18" s="106"/>
      <c r="F18" s="106"/>
      <c r="G18" s="106"/>
      <c r="H18" s="38"/>
      <c r="I18" s="38"/>
    </row>
    <row r="19" spans="1:9" ht="19.5" customHeight="1">
      <c r="A19" s="105"/>
      <c r="B19" s="38"/>
      <c r="C19" s="38"/>
      <c r="D19" s="126">
        <f t="shared" si="0"/>
        <v>0</v>
      </c>
      <c r="E19" s="106"/>
      <c r="F19" s="106"/>
      <c r="G19" s="106"/>
      <c r="H19" s="38"/>
      <c r="I19" s="38"/>
    </row>
    <row r="20" spans="1:9" ht="19.5" customHeight="1">
      <c r="A20" s="105"/>
      <c r="B20" s="38"/>
      <c r="C20" s="38"/>
      <c r="D20" s="126">
        <f t="shared" si="0"/>
        <v>0</v>
      </c>
      <c r="E20" s="106"/>
      <c r="F20" s="106"/>
      <c r="G20" s="106"/>
      <c r="H20" s="38"/>
      <c r="I20" s="38"/>
    </row>
    <row r="21" spans="1:9" ht="19.5" customHeight="1">
      <c r="A21" s="105"/>
      <c r="B21" s="38"/>
      <c r="C21" s="38"/>
      <c r="D21" s="126">
        <f t="shared" si="0"/>
        <v>0</v>
      </c>
      <c r="E21" s="106"/>
      <c r="F21" s="106"/>
      <c r="G21" s="106"/>
      <c r="H21" s="38"/>
      <c r="I21" s="38"/>
    </row>
    <row r="22" spans="1:9" ht="19.5" customHeight="1">
      <c r="A22" s="105"/>
      <c r="B22" s="38"/>
      <c r="C22" s="38"/>
      <c r="D22" s="126">
        <f t="shared" si="0"/>
        <v>0</v>
      </c>
      <c r="E22" s="106"/>
      <c r="F22" s="106"/>
      <c r="G22" s="106"/>
      <c r="H22" s="38"/>
      <c r="I22" s="38"/>
    </row>
    <row r="23" spans="1:9" ht="19.5" customHeight="1">
      <c r="A23" s="105"/>
      <c r="B23" s="38"/>
      <c r="C23" s="38"/>
      <c r="D23" s="126">
        <f t="shared" si="0"/>
        <v>0</v>
      </c>
      <c r="E23" s="106"/>
      <c r="F23" s="106"/>
      <c r="G23" s="106"/>
      <c r="H23" s="38"/>
      <c r="I23" s="38"/>
    </row>
    <row r="24" spans="1:9" ht="14.25">
      <c r="A24" s="235" t="s">
        <v>296</v>
      </c>
      <c r="B24" s="235"/>
      <c r="C24" s="235"/>
      <c r="D24" s="235"/>
      <c r="E24" s="235"/>
      <c r="F24" s="235"/>
      <c r="G24" s="235"/>
      <c r="H24" s="235"/>
      <c r="I24" s="235"/>
    </row>
    <row r="29" ht="14.25">
      <c r="D29" s="134" t="s">
        <v>298</v>
      </c>
    </row>
  </sheetData>
  <sheetProtection/>
  <mergeCells count="9">
    <mergeCell ref="A2:I2"/>
    <mergeCell ref="D4:G4"/>
    <mergeCell ref="H4:H5"/>
    <mergeCell ref="I4:I5"/>
    <mergeCell ref="A6:C6"/>
    <mergeCell ref="A24:I24"/>
    <mergeCell ref="A4:A5"/>
    <mergeCell ref="B4:B5"/>
    <mergeCell ref="C4:C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5" tint="0.7999799847602844"/>
  </sheetPr>
  <dimension ref="A1:K23"/>
  <sheetViews>
    <sheetView tabSelected="1" zoomScalePageLayoutView="0" workbookViewId="0" topLeftCell="A1">
      <selection activeCell="C13" sqref="C13"/>
    </sheetView>
  </sheetViews>
  <sheetFormatPr defaultColWidth="9.00390625" defaultRowHeight="14.25"/>
  <cols>
    <col min="1" max="1" width="5.625" style="41" customWidth="1"/>
    <col min="2" max="2" width="27.375" style="0" customWidth="1"/>
    <col min="3" max="3" width="8.625" style="0" customWidth="1"/>
    <col min="4" max="6" width="20.125" style="0" customWidth="1"/>
    <col min="7" max="7" width="23.75390625" style="0" customWidth="1"/>
    <col min="8" max="8" width="15.25390625" style="0" customWidth="1"/>
    <col min="9" max="9" width="15.125" style="0" customWidth="1"/>
    <col min="10" max="11" width="12.625" style="0" customWidth="1"/>
  </cols>
  <sheetData>
    <row r="1" spans="1:3" s="2" customFormat="1" ht="27" customHeight="1">
      <c r="A1" s="133" t="s">
        <v>90</v>
      </c>
      <c r="B1" s="42"/>
      <c r="C1" s="42"/>
    </row>
    <row r="2" spans="1:8" s="2" customFormat="1" ht="27" customHeight="1">
      <c r="A2" s="40"/>
      <c r="B2" s="225" t="s">
        <v>311</v>
      </c>
      <c r="C2" s="240"/>
      <c r="D2" s="240"/>
      <c r="E2" s="240"/>
      <c r="F2" s="240"/>
      <c r="G2" s="240"/>
      <c r="H2" s="39"/>
    </row>
    <row r="3" spans="2:11" ht="19.5" customHeight="1">
      <c r="B3" s="37"/>
      <c r="K3" s="132" t="s">
        <v>89</v>
      </c>
    </row>
    <row r="4" spans="1:11" ht="19.5" customHeight="1">
      <c r="A4" s="242" t="s">
        <v>87</v>
      </c>
      <c r="B4" s="238" t="s">
        <v>88</v>
      </c>
      <c r="C4" s="238" t="s">
        <v>279</v>
      </c>
      <c r="D4" s="238" t="s">
        <v>280</v>
      </c>
      <c r="E4" s="238" t="s">
        <v>281</v>
      </c>
      <c r="F4" s="238" t="s">
        <v>282</v>
      </c>
      <c r="G4" s="238" t="s">
        <v>283</v>
      </c>
      <c r="H4" s="239" t="s">
        <v>276</v>
      </c>
      <c r="I4" s="239"/>
      <c r="J4" s="239"/>
      <c r="K4" s="239"/>
    </row>
    <row r="5" spans="1:11" s="43" customFormat="1" ht="19.5" customHeight="1">
      <c r="A5" s="242"/>
      <c r="B5" s="238"/>
      <c r="C5" s="238" t="s">
        <v>93</v>
      </c>
      <c r="D5" s="238" t="s">
        <v>94</v>
      </c>
      <c r="E5" s="238" t="s">
        <v>95</v>
      </c>
      <c r="F5" s="238" t="s">
        <v>92</v>
      </c>
      <c r="G5" s="238" t="s">
        <v>91</v>
      </c>
      <c r="H5" s="77" t="s">
        <v>284</v>
      </c>
      <c r="I5" s="77" t="s">
        <v>85</v>
      </c>
      <c r="J5" s="77" t="s">
        <v>173</v>
      </c>
      <c r="K5" s="77" t="s">
        <v>285</v>
      </c>
    </row>
    <row r="6" spans="1:11" s="43" customFormat="1" ht="19.5" customHeight="1">
      <c r="A6" s="241" t="s">
        <v>159</v>
      </c>
      <c r="B6" s="241"/>
      <c r="C6" s="241"/>
      <c r="D6" s="241"/>
      <c r="E6" s="241"/>
      <c r="F6" s="241"/>
      <c r="G6" s="241"/>
      <c r="H6" s="110">
        <f>SUM(H7:H23)</f>
        <v>6460000</v>
      </c>
      <c r="I6" s="110">
        <f>SUM(I7:I23)</f>
        <v>6460000</v>
      </c>
      <c r="J6" s="110">
        <f>SUM(J7:J23)</f>
        <v>0</v>
      </c>
      <c r="K6" s="110">
        <f>SUM(K7:K23)</f>
        <v>0</v>
      </c>
    </row>
    <row r="7" spans="1:11" ht="30" customHeight="1">
      <c r="A7" s="103">
        <v>1</v>
      </c>
      <c r="B7" s="167" t="s">
        <v>421</v>
      </c>
      <c r="C7" s="167"/>
      <c r="D7" s="167" t="s">
        <v>422</v>
      </c>
      <c r="E7" s="167" t="s">
        <v>424</v>
      </c>
      <c r="F7" s="167" t="s">
        <v>425</v>
      </c>
      <c r="G7" s="167" t="s">
        <v>432</v>
      </c>
      <c r="H7" s="110">
        <f aca="true" t="shared" si="0" ref="H7:H23">SUM(I7:K7)</f>
        <v>460000</v>
      </c>
      <c r="I7" s="168">
        <v>460000</v>
      </c>
      <c r="J7" s="110"/>
      <c r="K7" s="110"/>
    </row>
    <row r="8" spans="1:11" ht="19.5" customHeight="1">
      <c r="A8" s="103">
        <v>2</v>
      </c>
      <c r="B8" s="166" t="s">
        <v>419</v>
      </c>
      <c r="C8" s="167"/>
      <c r="D8" s="167" t="s">
        <v>422</v>
      </c>
      <c r="E8" s="167" t="s">
        <v>426</v>
      </c>
      <c r="F8" s="167" t="s">
        <v>427</v>
      </c>
      <c r="G8" s="167" t="s">
        <v>430</v>
      </c>
      <c r="H8" s="110">
        <f t="shared" si="0"/>
        <v>4800000</v>
      </c>
      <c r="I8" s="168">
        <v>4800000</v>
      </c>
      <c r="J8" s="110"/>
      <c r="K8" s="110"/>
    </row>
    <row r="9" spans="1:11" ht="19.5" customHeight="1">
      <c r="A9" s="103">
        <v>3</v>
      </c>
      <c r="B9" s="166" t="s">
        <v>420</v>
      </c>
      <c r="C9" s="167"/>
      <c r="D9" s="167" t="s">
        <v>423</v>
      </c>
      <c r="E9" s="167" t="s">
        <v>428</v>
      </c>
      <c r="F9" s="167" t="s">
        <v>429</v>
      </c>
      <c r="G9" s="167" t="s">
        <v>431</v>
      </c>
      <c r="H9" s="110">
        <f t="shared" si="0"/>
        <v>1200000</v>
      </c>
      <c r="I9" s="168">
        <v>1200000</v>
      </c>
      <c r="J9" s="110"/>
      <c r="K9" s="110"/>
    </row>
    <row r="10" spans="1:11" ht="19.5" customHeight="1">
      <c r="A10" s="103" t="s">
        <v>96</v>
      </c>
      <c r="B10" s="103"/>
      <c r="C10" s="103"/>
      <c r="D10" s="108"/>
      <c r="E10" s="104"/>
      <c r="F10" s="104"/>
      <c r="G10" s="107"/>
      <c r="H10" s="110">
        <f t="shared" si="0"/>
        <v>0</v>
      </c>
      <c r="I10" s="110"/>
      <c r="J10" s="110"/>
      <c r="K10" s="110"/>
    </row>
    <row r="11" spans="1:11" ht="19.5" customHeight="1">
      <c r="A11" s="103"/>
      <c r="B11" s="103"/>
      <c r="C11" s="103"/>
      <c r="D11" s="108"/>
      <c r="E11" s="104"/>
      <c r="F11" s="104"/>
      <c r="G11" s="107"/>
      <c r="H11" s="110">
        <f t="shared" si="0"/>
        <v>0</v>
      </c>
      <c r="I11" s="110"/>
      <c r="J11" s="110"/>
      <c r="K11" s="110"/>
    </row>
    <row r="12" spans="1:11" ht="19.5" customHeight="1">
      <c r="A12" s="103"/>
      <c r="B12" s="103"/>
      <c r="C12" s="103"/>
      <c r="D12" s="108"/>
      <c r="E12" s="104"/>
      <c r="F12" s="104"/>
      <c r="G12" s="107"/>
      <c r="H12" s="110">
        <f t="shared" si="0"/>
        <v>0</v>
      </c>
      <c r="I12" s="110"/>
      <c r="J12" s="110"/>
      <c r="K12" s="110"/>
    </row>
    <row r="13" spans="1:11" ht="19.5" customHeight="1">
      <c r="A13" s="103"/>
      <c r="B13" s="103"/>
      <c r="C13" s="103"/>
      <c r="D13" s="108"/>
      <c r="E13" s="104"/>
      <c r="F13" s="104"/>
      <c r="G13" s="107"/>
      <c r="H13" s="110">
        <f t="shared" si="0"/>
        <v>0</v>
      </c>
      <c r="I13" s="110"/>
      <c r="J13" s="110"/>
      <c r="K13" s="110"/>
    </row>
    <row r="14" spans="1:11" ht="19.5" customHeight="1">
      <c r="A14" s="109"/>
      <c r="B14" s="107"/>
      <c r="C14" s="107"/>
      <c r="D14" s="107"/>
      <c r="E14" s="107"/>
      <c r="F14" s="107"/>
      <c r="G14" s="107"/>
      <c r="H14" s="110">
        <f t="shared" si="0"/>
        <v>0</v>
      </c>
      <c r="I14" s="110"/>
      <c r="J14" s="110"/>
      <c r="K14" s="110"/>
    </row>
    <row r="15" spans="1:11" ht="19.5" customHeight="1">
      <c r="A15" s="109"/>
      <c r="B15" s="107"/>
      <c r="C15" s="107"/>
      <c r="D15" s="107"/>
      <c r="E15" s="107"/>
      <c r="F15" s="107"/>
      <c r="G15" s="107"/>
      <c r="H15" s="110">
        <f t="shared" si="0"/>
        <v>0</v>
      </c>
      <c r="I15" s="110"/>
      <c r="J15" s="110"/>
      <c r="K15" s="110"/>
    </row>
    <row r="16" spans="1:11" ht="19.5" customHeight="1">
      <c r="A16" s="109"/>
      <c r="B16" s="107"/>
      <c r="C16" s="107"/>
      <c r="D16" s="107"/>
      <c r="E16" s="107"/>
      <c r="F16" s="107"/>
      <c r="G16" s="107"/>
      <c r="H16" s="110">
        <f t="shared" si="0"/>
        <v>0</v>
      </c>
      <c r="I16" s="110"/>
      <c r="J16" s="110"/>
      <c r="K16" s="110"/>
    </row>
    <row r="17" spans="1:11" ht="19.5" customHeight="1">
      <c r="A17" s="109"/>
      <c r="B17" s="107"/>
      <c r="C17" s="107"/>
      <c r="D17" s="107"/>
      <c r="E17" s="107"/>
      <c r="F17" s="107"/>
      <c r="G17" s="107"/>
      <c r="H17" s="110">
        <f t="shared" si="0"/>
        <v>0</v>
      </c>
      <c r="I17" s="110"/>
      <c r="J17" s="110"/>
      <c r="K17" s="110"/>
    </row>
    <row r="18" spans="1:11" ht="19.5" customHeight="1">
      <c r="A18" s="109"/>
      <c r="B18" s="107"/>
      <c r="C18" s="107"/>
      <c r="D18" s="107"/>
      <c r="E18" s="107"/>
      <c r="F18" s="107"/>
      <c r="G18" s="107"/>
      <c r="H18" s="110">
        <f t="shared" si="0"/>
        <v>0</v>
      </c>
      <c r="I18" s="110"/>
      <c r="J18" s="110"/>
      <c r="K18" s="110"/>
    </row>
    <row r="19" spans="1:11" ht="19.5" customHeight="1">
      <c r="A19" s="109"/>
      <c r="B19" s="107"/>
      <c r="C19" s="107"/>
      <c r="D19" s="107"/>
      <c r="E19" s="107"/>
      <c r="F19" s="107"/>
      <c r="G19" s="107"/>
      <c r="H19" s="110">
        <f t="shared" si="0"/>
        <v>0</v>
      </c>
      <c r="I19" s="110"/>
      <c r="J19" s="110"/>
      <c r="K19" s="110"/>
    </row>
    <row r="20" spans="1:11" ht="19.5" customHeight="1">
      <c r="A20" s="109"/>
      <c r="B20" s="107"/>
      <c r="C20" s="107"/>
      <c r="D20" s="107"/>
      <c r="E20" s="107"/>
      <c r="F20" s="107"/>
      <c r="G20" s="107"/>
      <c r="H20" s="110">
        <f t="shared" si="0"/>
        <v>0</v>
      </c>
      <c r="I20" s="110"/>
      <c r="J20" s="110"/>
      <c r="K20" s="110"/>
    </row>
    <row r="21" spans="1:11" ht="19.5" customHeight="1">
      <c r="A21" s="109"/>
      <c r="B21" s="107"/>
      <c r="C21" s="107"/>
      <c r="D21" s="107"/>
      <c r="E21" s="107"/>
      <c r="F21" s="107"/>
      <c r="G21" s="107"/>
      <c r="H21" s="110">
        <f t="shared" si="0"/>
        <v>0</v>
      </c>
      <c r="I21" s="110"/>
      <c r="J21" s="110"/>
      <c r="K21" s="110"/>
    </row>
    <row r="22" spans="1:11" ht="19.5" customHeight="1">
      <c r="A22" s="109"/>
      <c r="B22" s="107"/>
      <c r="C22" s="107"/>
      <c r="D22" s="107"/>
      <c r="E22" s="107"/>
      <c r="F22" s="107"/>
      <c r="G22" s="107"/>
      <c r="H22" s="110">
        <f t="shared" si="0"/>
        <v>0</v>
      </c>
      <c r="I22" s="110"/>
      <c r="J22" s="110"/>
      <c r="K22" s="110"/>
    </row>
    <row r="23" spans="1:11" ht="19.5" customHeight="1">
      <c r="A23" s="109"/>
      <c r="B23" s="107"/>
      <c r="C23" s="107"/>
      <c r="D23" s="107"/>
      <c r="E23" s="107"/>
      <c r="F23" s="107"/>
      <c r="G23" s="107"/>
      <c r="H23" s="110">
        <f t="shared" si="0"/>
        <v>0</v>
      </c>
      <c r="I23" s="110"/>
      <c r="J23" s="110"/>
      <c r="K23" s="110"/>
    </row>
  </sheetData>
  <sheetProtection/>
  <mergeCells count="10">
    <mergeCell ref="F4:F5"/>
    <mergeCell ref="G4:G5"/>
    <mergeCell ref="H4:K4"/>
    <mergeCell ref="B2:G2"/>
    <mergeCell ref="A6:G6"/>
    <mergeCell ref="A4:A5"/>
    <mergeCell ref="B4:B5"/>
    <mergeCell ref="C4:C5"/>
    <mergeCell ref="D4:D5"/>
    <mergeCell ref="E4:E5"/>
  </mergeCell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sheetPr>
    <tabColor theme="5" tint="0.7999799847602844"/>
  </sheetPr>
  <dimension ref="A1:C77"/>
  <sheetViews>
    <sheetView zoomScalePageLayoutView="0" workbookViewId="0" topLeftCell="A1">
      <pane xSplit="2" ySplit="6" topLeftCell="C7" activePane="bottomRight" state="frozen"/>
      <selection pane="topLeft" activeCell="F21" sqref="F21"/>
      <selection pane="topRight" activeCell="F21" sqref="F21"/>
      <selection pane="bottomLeft" activeCell="F21" sqref="F21"/>
      <selection pane="bottomRight" activeCell="A8" sqref="A8:IV77"/>
    </sheetView>
  </sheetViews>
  <sheetFormatPr defaultColWidth="9.00390625" defaultRowHeight="14.25"/>
  <cols>
    <col min="1" max="1" width="8.625" style="37" customWidth="1"/>
    <col min="2" max="2" width="54.25390625" style="0" customWidth="1"/>
    <col min="3" max="3" width="16.25390625" style="0" customWidth="1"/>
  </cols>
  <sheetData>
    <row r="1" spans="1:2" ht="14.25">
      <c r="A1" s="243" t="s">
        <v>86</v>
      </c>
      <c r="B1" s="243"/>
    </row>
    <row r="2" spans="1:2" ht="14.25">
      <c r="A2" s="117"/>
      <c r="B2" s="116"/>
    </row>
    <row r="3" spans="1:2" ht="14.25">
      <c r="A3" s="117"/>
      <c r="B3" s="116"/>
    </row>
    <row r="4" spans="1:3" ht="20.25">
      <c r="A4" s="225" t="s">
        <v>312</v>
      </c>
      <c r="B4" s="225"/>
      <c r="C4" s="225"/>
    </row>
    <row r="5" spans="1:3" ht="14.25">
      <c r="A5" s="111"/>
      <c r="B5" s="111"/>
      <c r="C5" s="113" t="s">
        <v>98</v>
      </c>
    </row>
    <row r="6" spans="1:3" s="43" customFormat="1" ht="24" customHeight="1">
      <c r="A6" s="112" t="s">
        <v>97</v>
      </c>
      <c r="B6" s="112" t="s">
        <v>77</v>
      </c>
      <c r="C6" s="135" t="s">
        <v>299</v>
      </c>
    </row>
    <row r="7" spans="1:3" s="43" customFormat="1" ht="22.5" customHeight="1">
      <c r="A7" s="244" t="s">
        <v>278</v>
      </c>
      <c r="B7" s="245"/>
      <c r="C7" s="114">
        <f>SUM(C8:C77)</f>
        <v>122260221.6</v>
      </c>
    </row>
    <row r="8" spans="1:3" ht="22.5" customHeight="1">
      <c r="A8" s="102">
        <v>1</v>
      </c>
      <c r="B8" s="169" t="s">
        <v>499</v>
      </c>
      <c r="C8" s="171">
        <v>600000</v>
      </c>
    </row>
    <row r="9" spans="1:3" ht="22.5" customHeight="1">
      <c r="A9" s="102">
        <v>2</v>
      </c>
      <c r="B9" s="169" t="s">
        <v>500</v>
      </c>
      <c r="C9" s="171">
        <v>238700</v>
      </c>
    </row>
    <row r="10" spans="1:3" ht="22.5" customHeight="1">
      <c r="A10" s="102">
        <v>3</v>
      </c>
      <c r="B10" s="169" t="s">
        <v>433</v>
      </c>
      <c r="C10" s="171">
        <v>3560000</v>
      </c>
    </row>
    <row r="11" spans="1:3" ht="22.5" customHeight="1">
      <c r="A11" s="102">
        <v>4</v>
      </c>
      <c r="B11" s="169" t="s">
        <v>434</v>
      </c>
      <c r="C11" s="171">
        <v>637000</v>
      </c>
    </row>
    <row r="12" spans="1:3" ht="22.5" customHeight="1">
      <c r="A12" s="102">
        <v>5</v>
      </c>
      <c r="B12" s="169" t="s">
        <v>435</v>
      </c>
      <c r="C12" s="171">
        <v>5151354</v>
      </c>
    </row>
    <row r="13" spans="1:3" ht="22.5" customHeight="1">
      <c r="A13" s="102">
        <v>6</v>
      </c>
      <c r="B13" s="169" t="s">
        <v>436</v>
      </c>
      <c r="C13" s="171">
        <v>14400</v>
      </c>
    </row>
    <row r="14" spans="1:3" ht="22.5" customHeight="1">
      <c r="A14" s="102">
        <v>7</v>
      </c>
      <c r="B14" s="169" t="s">
        <v>437</v>
      </c>
      <c r="C14" s="171">
        <v>693000</v>
      </c>
    </row>
    <row r="15" spans="1:3" ht="22.5" customHeight="1">
      <c r="A15" s="102">
        <v>8</v>
      </c>
      <c r="B15" s="169" t="s">
        <v>438</v>
      </c>
      <c r="C15" s="171">
        <v>2971000</v>
      </c>
    </row>
    <row r="16" spans="1:3" ht="22.5" customHeight="1">
      <c r="A16" s="102">
        <v>9</v>
      </c>
      <c r="B16" s="169" t="s">
        <v>439</v>
      </c>
      <c r="C16" s="171">
        <v>1522990</v>
      </c>
    </row>
    <row r="17" spans="1:3" ht="22.5" customHeight="1">
      <c r="A17" s="102">
        <v>10</v>
      </c>
      <c r="B17" s="169" t="s">
        <v>440</v>
      </c>
      <c r="C17" s="171">
        <v>25042.69</v>
      </c>
    </row>
    <row r="18" spans="1:3" ht="22.5" customHeight="1">
      <c r="A18" s="102">
        <v>11</v>
      </c>
      <c r="B18" s="169" t="s">
        <v>441</v>
      </c>
      <c r="C18" s="171">
        <v>548000</v>
      </c>
    </row>
    <row r="19" spans="1:3" ht="22.5" customHeight="1">
      <c r="A19" s="102">
        <v>12</v>
      </c>
      <c r="B19" s="169" t="s">
        <v>442</v>
      </c>
      <c r="C19" s="171">
        <v>1250</v>
      </c>
    </row>
    <row r="20" spans="1:3" ht="22.5" customHeight="1">
      <c r="A20" s="102">
        <v>13</v>
      </c>
      <c r="B20" s="169" t="s">
        <v>443</v>
      </c>
      <c r="C20" s="171">
        <v>20000</v>
      </c>
    </row>
    <row r="21" spans="1:3" ht="22.5" customHeight="1">
      <c r="A21" s="102">
        <v>14</v>
      </c>
      <c r="B21" s="169" t="s">
        <v>444</v>
      </c>
      <c r="C21" s="171">
        <v>200000</v>
      </c>
    </row>
    <row r="22" spans="1:3" ht="22.5" customHeight="1">
      <c r="A22" s="102">
        <v>15</v>
      </c>
      <c r="B22" s="169" t="s">
        <v>445</v>
      </c>
      <c r="C22" s="171">
        <v>2000</v>
      </c>
    </row>
    <row r="23" spans="1:3" ht="22.5" customHeight="1">
      <c r="A23" s="102">
        <v>16</v>
      </c>
      <c r="B23" s="169" t="s">
        <v>446</v>
      </c>
      <c r="C23" s="171">
        <v>150000</v>
      </c>
    </row>
    <row r="24" spans="1:3" ht="22.5" customHeight="1">
      <c r="A24" s="102">
        <v>17</v>
      </c>
      <c r="B24" s="169" t="s">
        <v>447</v>
      </c>
      <c r="C24" s="171">
        <v>4800000</v>
      </c>
    </row>
    <row r="25" spans="1:3" ht="22.5" customHeight="1">
      <c r="A25" s="102">
        <v>18</v>
      </c>
      <c r="B25" s="169" t="s">
        <v>448</v>
      </c>
      <c r="C25" s="171">
        <v>668200</v>
      </c>
    </row>
    <row r="26" spans="1:3" ht="22.5" customHeight="1">
      <c r="A26" s="102">
        <v>19</v>
      </c>
      <c r="B26" s="169" t="s">
        <v>449</v>
      </c>
      <c r="C26" s="171">
        <v>1350644.64</v>
      </c>
    </row>
    <row r="27" spans="1:3" ht="22.5" customHeight="1">
      <c r="A27" s="102">
        <v>20</v>
      </c>
      <c r="B27" s="169" t="s">
        <v>450</v>
      </c>
      <c r="C27" s="171">
        <v>4192000</v>
      </c>
    </row>
    <row r="28" spans="1:3" ht="22.5" customHeight="1">
      <c r="A28" s="102">
        <v>21</v>
      </c>
      <c r="B28" s="169" t="s">
        <v>451</v>
      </c>
      <c r="C28" s="171">
        <v>1700000</v>
      </c>
    </row>
    <row r="29" spans="1:3" ht="22.5" customHeight="1">
      <c r="A29" s="102">
        <v>22</v>
      </c>
      <c r="B29" s="169" t="s">
        <v>452</v>
      </c>
      <c r="C29" s="171">
        <v>5750000</v>
      </c>
    </row>
    <row r="30" spans="1:3" ht="22.5" customHeight="1">
      <c r="A30" s="102">
        <v>23</v>
      </c>
      <c r="B30" s="169" t="s">
        <v>453</v>
      </c>
      <c r="C30" s="171">
        <v>29000</v>
      </c>
    </row>
    <row r="31" spans="1:3" ht="22.5" customHeight="1">
      <c r="A31" s="102">
        <v>24</v>
      </c>
      <c r="B31" s="169" t="s">
        <v>454</v>
      </c>
      <c r="C31" s="171">
        <v>105600</v>
      </c>
    </row>
    <row r="32" spans="1:3" ht="22.5" customHeight="1">
      <c r="A32" s="102">
        <v>25</v>
      </c>
      <c r="B32" s="169" t="s">
        <v>455</v>
      </c>
      <c r="C32" s="171">
        <v>309660</v>
      </c>
    </row>
    <row r="33" spans="1:3" ht="22.5" customHeight="1">
      <c r="A33" s="102">
        <v>26</v>
      </c>
      <c r="B33" s="169" t="s">
        <v>456</v>
      </c>
      <c r="C33" s="171">
        <v>240000</v>
      </c>
    </row>
    <row r="34" spans="1:3" ht="22.5" customHeight="1">
      <c r="A34" s="102">
        <v>27</v>
      </c>
      <c r="B34" s="169" t="s">
        <v>457</v>
      </c>
      <c r="C34" s="171">
        <v>207600</v>
      </c>
    </row>
    <row r="35" spans="1:3" ht="22.5" customHeight="1">
      <c r="A35" s="102">
        <v>28</v>
      </c>
      <c r="B35" s="169" t="s">
        <v>458</v>
      </c>
      <c r="C35" s="171">
        <v>46200</v>
      </c>
    </row>
    <row r="36" spans="1:3" ht="22.5" customHeight="1">
      <c r="A36" s="102">
        <v>29</v>
      </c>
      <c r="B36" s="169" t="s">
        <v>459</v>
      </c>
      <c r="C36" s="171">
        <v>340000</v>
      </c>
    </row>
    <row r="37" spans="1:3" ht="22.5" customHeight="1">
      <c r="A37" s="102">
        <v>30</v>
      </c>
      <c r="B37" s="169" t="s">
        <v>460</v>
      </c>
      <c r="C37" s="171">
        <v>1307600</v>
      </c>
    </row>
    <row r="38" spans="1:3" ht="22.5" customHeight="1">
      <c r="A38" s="102">
        <v>31</v>
      </c>
      <c r="B38" s="169" t="s">
        <v>461</v>
      </c>
      <c r="C38" s="171">
        <v>395496.14</v>
      </c>
    </row>
    <row r="39" spans="1:3" ht="22.5" customHeight="1">
      <c r="A39" s="102">
        <v>32</v>
      </c>
      <c r="B39" s="169" t="s">
        <v>462</v>
      </c>
      <c r="C39" s="171">
        <v>30000</v>
      </c>
    </row>
    <row r="40" spans="1:3" ht="22.5" customHeight="1">
      <c r="A40" s="102">
        <v>33</v>
      </c>
      <c r="B40" s="169" t="s">
        <v>463</v>
      </c>
      <c r="C40" s="171">
        <v>400</v>
      </c>
    </row>
    <row r="41" spans="1:3" ht="22.5" customHeight="1">
      <c r="A41" s="102">
        <v>34</v>
      </c>
      <c r="B41" s="169" t="s">
        <v>464</v>
      </c>
      <c r="C41" s="171">
        <v>252000</v>
      </c>
    </row>
    <row r="42" spans="1:3" ht="22.5" customHeight="1">
      <c r="A42" s="102">
        <v>35</v>
      </c>
      <c r="B42" s="169" t="s">
        <v>465</v>
      </c>
      <c r="C42" s="171">
        <v>423000</v>
      </c>
    </row>
    <row r="43" spans="1:3" ht="22.5" customHeight="1">
      <c r="A43" s="102">
        <v>36</v>
      </c>
      <c r="B43" s="169" t="s">
        <v>466</v>
      </c>
      <c r="C43" s="171">
        <v>316800</v>
      </c>
    </row>
    <row r="44" spans="1:3" ht="22.5" customHeight="1">
      <c r="A44" s="102">
        <v>37</v>
      </c>
      <c r="B44" s="169" t="s">
        <v>467</v>
      </c>
      <c r="C44" s="171">
        <v>645750</v>
      </c>
    </row>
    <row r="45" spans="1:3" ht="22.5" customHeight="1">
      <c r="A45" s="102">
        <v>38</v>
      </c>
      <c r="B45" s="169" t="s">
        <v>468</v>
      </c>
      <c r="C45" s="171">
        <v>1361800</v>
      </c>
    </row>
    <row r="46" spans="1:3" ht="22.5" customHeight="1">
      <c r="A46" s="102">
        <v>39</v>
      </c>
      <c r="B46" s="169" t="s">
        <v>469</v>
      </c>
      <c r="C46" s="171">
        <v>5074412</v>
      </c>
    </row>
    <row r="47" spans="1:3" ht="22.5" customHeight="1">
      <c r="A47" s="102">
        <v>40</v>
      </c>
      <c r="B47" s="169" t="s">
        <v>470</v>
      </c>
      <c r="C47" s="171">
        <v>561147</v>
      </c>
    </row>
    <row r="48" spans="1:3" ht="22.5" customHeight="1">
      <c r="A48" s="102">
        <v>41</v>
      </c>
      <c r="B48" s="169" t="s">
        <v>471</v>
      </c>
      <c r="C48" s="171">
        <v>102200</v>
      </c>
    </row>
    <row r="49" spans="1:3" ht="22.5" customHeight="1">
      <c r="A49" s="102">
        <v>42</v>
      </c>
      <c r="B49" s="169" t="s">
        <v>472</v>
      </c>
      <c r="C49" s="171">
        <v>619034</v>
      </c>
    </row>
    <row r="50" spans="1:3" ht="22.5" customHeight="1">
      <c r="A50" s="102">
        <v>43</v>
      </c>
      <c r="B50" s="169" t="s">
        <v>473</v>
      </c>
      <c r="C50" s="171">
        <v>32040</v>
      </c>
    </row>
    <row r="51" spans="1:3" ht="22.5" customHeight="1">
      <c r="A51" s="102">
        <v>44</v>
      </c>
      <c r="B51" s="169" t="s">
        <v>474</v>
      </c>
      <c r="C51" s="171">
        <v>130000</v>
      </c>
    </row>
    <row r="52" spans="1:3" ht="22.5" customHeight="1">
      <c r="A52" s="102">
        <v>45</v>
      </c>
      <c r="B52" s="169" t="s">
        <v>475</v>
      </c>
      <c r="C52" s="171">
        <v>3310000</v>
      </c>
    </row>
    <row r="53" spans="1:3" ht="22.5" customHeight="1">
      <c r="A53" s="102">
        <v>46</v>
      </c>
      <c r="B53" s="169" t="s">
        <v>476</v>
      </c>
      <c r="C53" s="171">
        <v>1200000</v>
      </c>
    </row>
    <row r="54" spans="1:3" ht="22.5" customHeight="1">
      <c r="A54" s="102">
        <v>47</v>
      </c>
      <c r="B54" s="169" t="s">
        <v>477</v>
      </c>
      <c r="C54" s="171">
        <v>200000</v>
      </c>
    </row>
    <row r="55" spans="1:3" ht="22.5" customHeight="1">
      <c r="A55" s="102">
        <v>48</v>
      </c>
      <c r="B55" s="169" t="s">
        <v>478</v>
      </c>
      <c r="C55" s="171">
        <v>25938701</v>
      </c>
    </row>
    <row r="56" spans="1:3" ht="22.5" customHeight="1">
      <c r="A56" s="102">
        <v>49</v>
      </c>
      <c r="B56" s="169" t="s">
        <v>479</v>
      </c>
      <c r="C56" s="171">
        <v>200000</v>
      </c>
    </row>
    <row r="57" spans="1:3" ht="22.5" customHeight="1">
      <c r="A57" s="102">
        <v>50</v>
      </c>
      <c r="B57" s="169" t="s">
        <v>480</v>
      </c>
      <c r="C57" s="171">
        <v>13000000</v>
      </c>
    </row>
    <row r="58" spans="1:3" ht="22.5" customHeight="1">
      <c r="A58" s="102">
        <v>51</v>
      </c>
      <c r="B58" s="170" t="s">
        <v>501</v>
      </c>
      <c r="C58" s="171">
        <v>500000</v>
      </c>
    </row>
    <row r="59" spans="1:3" ht="22.5" customHeight="1">
      <c r="A59" s="102">
        <v>52</v>
      </c>
      <c r="B59" s="169" t="s">
        <v>481</v>
      </c>
      <c r="C59" s="171">
        <v>3689985</v>
      </c>
    </row>
    <row r="60" spans="1:3" ht="22.5" customHeight="1">
      <c r="A60" s="102">
        <v>53</v>
      </c>
      <c r="B60" s="169" t="s">
        <v>482</v>
      </c>
      <c r="C60" s="171">
        <v>138000</v>
      </c>
    </row>
    <row r="61" spans="1:3" ht="22.5" customHeight="1">
      <c r="A61" s="102">
        <v>54</v>
      </c>
      <c r="B61" s="169" t="s">
        <v>483</v>
      </c>
      <c r="C61" s="171">
        <v>134562</v>
      </c>
    </row>
    <row r="62" spans="1:3" ht="22.5" customHeight="1">
      <c r="A62" s="102">
        <v>55</v>
      </c>
      <c r="B62" s="169" t="s">
        <v>484</v>
      </c>
      <c r="C62" s="171">
        <v>300000</v>
      </c>
    </row>
    <row r="63" spans="1:3" ht="22.5" customHeight="1">
      <c r="A63" s="102">
        <v>56</v>
      </c>
      <c r="B63" s="169" t="s">
        <v>485</v>
      </c>
      <c r="C63" s="171">
        <v>9909515</v>
      </c>
    </row>
    <row r="64" spans="1:3" ht="22.5" customHeight="1">
      <c r="A64" s="102">
        <v>57</v>
      </c>
      <c r="B64" s="169" t="s">
        <v>464</v>
      </c>
      <c r="C64" s="171">
        <v>168000</v>
      </c>
    </row>
    <row r="65" spans="1:3" ht="22.5" customHeight="1">
      <c r="A65" s="102">
        <v>58</v>
      </c>
      <c r="B65" s="169" t="s">
        <v>486</v>
      </c>
      <c r="C65" s="171">
        <v>7450000</v>
      </c>
    </row>
    <row r="66" spans="1:3" ht="22.5" customHeight="1">
      <c r="A66" s="102">
        <v>59</v>
      </c>
      <c r="B66" s="169" t="s">
        <v>487</v>
      </c>
      <c r="C66" s="171">
        <v>1675340</v>
      </c>
    </row>
    <row r="67" spans="1:3" ht="22.5" customHeight="1">
      <c r="A67" s="102">
        <v>60</v>
      </c>
      <c r="B67" s="169" t="s">
        <v>488</v>
      </c>
      <c r="C67" s="171">
        <v>46200</v>
      </c>
    </row>
    <row r="68" spans="1:3" ht="22.5" customHeight="1">
      <c r="A68" s="102">
        <v>61</v>
      </c>
      <c r="B68" s="169" t="s">
        <v>489</v>
      </c>
      <c r="C68" s="171">
        <v>400</v>
      </c>
    </row>
    <row r="69" spans="1:3" ht="22.5" customHeight="1">
      <c r="A69" s="102">
        <v>62</v>
      </c>
      <c r="B69" s="169" t="s">
        <v>490</v>
      </c>
      <c r="C69" s="171">
        <v>231213.13</v>
      </c>
    </row>
    <row r="70" spans="1:3" ht="22.5" customHeight="1">
      <c r="A70" s="102">
        <v>63</v>
      </c>
      <c r="B70" s="169" t="s">
        <v>491</v>
      </c>
      <c r="C70" s="171">
        <v>599700</v>
      </c>
    </row>
    <row r="71" spans="1:3" ht="22.5" customHeight="1">
      <c r="A71" s="102">
        <v>64</v>
      </c>
      <c r="B71" s="169" t="s">
        <v>492</v>
      </c>
      <c r="C71" s="171">
        <v>1520285</v>
      </c>
    </row>
    <row r="72" spans="1:3" ht="22.5" customHeight="1">
      <c r="A72" s="102">
        <v>65</v>
      </c>
      <c r="B72" s="169" t="s">
        <v>493</v>
      </c>
      <c r="C72" s="171">
        <v>80000</v>
      </c>
    </row>
    <row r="73" spans="1:3" ht="22.5" customHeight="1">
      <c r="A73" s="102">
        <v>66</v>
      </c>
      <c r="B73" s="169" t="s">
        <v>494</v>
      </c>
      <c r="C73" s="171">
        <v>460000</v>
      </c>
    </row>
    <row r="74" spans="1:3" ht="22.5" customHeight="1">
      <c r="A74" s="102">
        <v>67</v>
      </c>
      <c r="B74" s="169" t="s">
        <v>495</v>
      </c>
      <c r="C74" s="171">
        <v>210000</v>
      </c>
    </row>
    <row r="75" spans="1:3" ht="22.5" customHeight="1">
      <c r="A75" s="102">
        <v>68</v>
      </c>
      <c r="B75" s="169" t="s">
        <v>496</v>
      </c>
      <c r="C75" s="171">
        <v>3760000</v>
      </c>
    </row>
    <row r="76" spans="1:3" ht="22.5" customHeight="1">
      <c r="A76" s="102">
        <v>69</v>
      </c>
      <c r="B76" s="169" t="s">
        <v>497</v>
      </c>
      <c r="C76" s="171">
        <v>13000</v>
      </c>
    </row>
    <row r="77" spans="1:3" ht="22.5" customHeight="1">
      <c r="A77" s="102">
        <v>70</v>
      </c>
      <c r="B77" s="169" t="s">
        <v>498</v>
      </c>
      <c r="C77" s="171">
        <v>200000</v>
      </c>
    </row>
  </sheetData>
  <sheetProtection/>
  <mergeCells count="3">
    <mergeCell ref="A4:C4"/>
    <mergeCell ref="A1:B1"/>
    <mergeCell ref="A7:B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1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D14" sqref="D14"/>
    </sheetView>
  </sheetViews>
  <sheetFormatPr defaultColWidth="9.00390625" defaultRowHeight="28.5" customHeight="1"/>
  <cols>
    <col min="1" max="1" width="44.125" style="21" customWidth="1"/>
    <col min="2" max="2" width="39.125" style="21" customWidth="1"/>
    <col min="3" max="3" width="28.875" style="21" customWidth="1"/>
    <col min="4" max="16384" width="9.00390625" style="21" customWidth="1"/>
  </cols>
  <sheetData>
    <row r="1" spans="1:3" ht="28.5" customHeight="1">
      <c r="A1" s="32" t="s">
        <v>15</v>
      </c>
      <c r="B1" s="33"/>
      <c r="C1" s="24"/>
    </row>
    <row r="2" spans="1:3" ht="28.5" customHeight="1">
      <c r="A2" s="172" t="s">
        <v>301</v>
      </c>
      <c r="B2" s="172"/>
      <c r="C2" s="36"/>
    </row>
    <row r="3" spans="1:3" ht="24.75" customHeight="1">
      <c r="A3" s="25"/>
      <c r="B3" s="27" t="s">
        <v>2</v>
      </c>
      <c r="C3" s="24"/>
    </row>
    <row r="4" spans="1:2" ht="24.75" customHeight="1">
      <c r="A4" s="58" t="s">
        <v>16</v>
      </c>
      <c r="B4" s="58" t="s">
        <v>6</v>
      </c>
    </row>
    <row r="5" spans="1:2" s="35" customFormat="1" ht="24.75" customHeight="1">
      <c r="A5" s="59" t="s">
        <v>8</v>
      </c>
      <c r="B5" s="60">
        <f>SUM(B6,B10:B15)</f>
        <v>162752169.66</v>
      </c>
    </row>
    <row r="6" spans="1:2" ht="24.75" customHeight="1">
      <c r="A6" s="53" t="s">
        <v>161</v>
      </c>
      <c r="B6" s="60">
        <f>SUM(B7:B9)</f>
        <v>162752169.66</v>
      </c>
    </row>
    <row r="7" spans="1:2" ht="24.75" customHeight="1">
      <c r="A7" s="53" t="s">
        <v>164</v>
      </c>
      <c r="B7" s="144">
        <v>162752169.66</v>
      </c>
    </row>
    <row r="8" spans="1:2" ht="24.75" customHeight="1">
      <c r="A8" s="53" t="s">
        <v>165</v>
      </c>
      <c r="B8" s="61"/>
    </row>
    <row r="9" spans="1:2" ht="24.75" customHeight="1">
      <c r="A9" s="53" t="s">
        <v>166</v>
      </c>
      <c r="B9" s="61"/>
    </row>
    <row r="10" spans="1:2" ht="24.75" customHeight="1">
      <c r="A10" s="53" t="s">
        <v>162</v>
      </c>
      <c r="B10" s="61"/>
    </row>
    <row r="11" spans="1:2" ht="24.75" customHeight="1">
      <c r="A11" s="53" t="s">
        <v>163</v>
      </c>
      <c r="B11" s="61"/>
    </row>
    <row r="12" spans="1:2" ht="24.75" customHeight="1">
      <c r="A12" s="53" t="s">
        <v>167</v>
      </c>
      <c r="B12" s="61"/>
    </row>
    <row r="13" spans="1:2" ht="24.75" customHeight="1">
      <c r="A13" s="53" t="s">
        <v>168</v>
      </c>
      <c r="B13" s="61"/>
    </row>
    <row r="14" spans="1:2" ht="24.75" customHeight="1">
      <c r="A14" s="53" t="s">
        <v>169</v>
      </c>
      <c r="B14" s="61"/>
    </row>
    <row r="15" spans="1:2" ht="24.75" customHeight="1">
      <c r="A15" s="53" t="s">
        <v>170</v>
      </c>
      <c r="B15" s="61"/>
    </row>
    <row r="16" spans="1:2" ht="24.75" customHeight="1">
      <c r="A16" s="53" t="s">
        <v>10</v>
      </c>
      <c r="B16" s="61"/>
    </row>
    <row r="17" spans="1:2" ht="24.75" customHeight="1">
      <c r="A17" s="53" t="s">
        <v>11</v>
      </c>
      <c r="B17" s="61"/>
    </row>
    <row r="18" spans="1:2" ht="24.75" customHeight="1">
      <c r="A18" s="46" t="s">
        <v>13</v>
      </c>
      <c r="B18" s="62">
        <f>SUM(B5,B16:B17)</f>
        <v>162752169.66</v>
      </c>
    </row>
  </sheetData>
  <sheetProtection/>
  <mergeCells count="1">
    <mergeCell ref="A2:B2"/>
  </mergeCells>
  <printOptions horizontalCentered="1"/>
  <pageMargins left="0.75" right="0.75" top="0.98" bottom="0.98" header="0.51" footer="0.51"/>
  <pageSetup fitToHeight="1" fitToWidth="1" horizontalDpi="600" verticalDpi="600" orientation="portrait" paperSize="10" scale="97"/>
</worksheet>
</file>

<file path=xl/worksheets/sheet3.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1" ySplit="4" topLeftCell="B32" activePane="bottomRight" state="frozen"/>
      <selection pane="topLeft" activeCell="A1" sqref="A1"/>
      <selection pane="topRight" activeCell="B1" sqref="B1"/>
      <selection pane="bottomLeft" activeCell="A5" sqref="A5"/>
      <selection pane="bottomRight" activeCell="B38" sqref="B38"/>
    </sheetView>
  </sheetViews>
  <sheetFormatPr defaultColWidth="9.00390625" defaultRowHeight="28.5" customHeight="1"/>
  <cols>
    <col min="1" max="1" width="48.25390625" style="21" customWidth="1"/>
    <col min="2" max="2" width="39.625" style="21" customWidth="1"/>
    <col min="3" max="16384" width="9.00390625" style="21" customWidth="1"/>
  </cols>
  <sheetData>
    <row r="1" spans="1:3" ht="28.5" customHeight="1">
      <c r="A1" s="32" t="s">
        <v>17</v>
      </c>
      <c r="B1" s="33"/>
      <c r="C1" s="21" t="s">
        <v>1</v>
      </c>
    </row>
    <row r="2" spans="1:2" ht="28.5" customHeight="1">
      <c r="A2" s="172" t="s">
        <v>302</v>
      </c>
      <c r="B2" s="172"/>
    </row>
    <row r="3" spans="1:2" ht="28.5" customHeight="1">
      <c r="A3" s="24"/>
      <c r="B3" s="34" t="s">
        <v>2</v>
      </c>
    </row>
    <row r="4" spans="1:2" ht="24.75" customHeight="1">
      <c r="A4" s="52" t="s">
        <v>5</v>
      </c>
      <c r="B4" s="52" t="s">
        <v>7</v>
      </c>
    </row>
    <row r="5" spans="1:2" ht="24.75" customHeight="1">
      <c r="A5" s="53" t="s">
        <v>18</v>
      </c>
      <c r="B5" s="144">
        <v>78770609.7</v>
      </c>
    </row>
    <row r="6" spans="1:2" ht="24.75" customHeight="1">
      <c r="A6" s="53" t="s">
        <v>19</v>
      </c>
      <c r="B6" s="60"/>
    </row>
    <row r="7" spans="1:2" ht="24.75" customHeight="1">
      <c r="A7" s="53" t="s">
        <v>20</v>
      </c>
      <c r="B7" s="60"/>
    </row>
    <row r="8" spans="1:2" ht="24.75" customHeight="1">
      <c r="A8" s="53" t="s">
        <v>21</v>
      </c>
      <c r="B8" s="60"/>
    </row>
    <row r="9" spans="1:2" ht="24.75" customHeight="1">
      <c r="A9" s="53" t="s">
        <v>22</v>
      </c>
      <c r="B9" s="60"/>
    </row>
    <row r="10" spans="1:2" ht="24.75" customHeight="1">
      <c r="A10" s="53" t="s">
        <v>23</v>
      </c>
      <c r="B10" s="60"/>
    </row>
    <row r="11" spans="1:2" ht="24.75" customHeight="1">
      <c r="A11" s="53" t="s">
        <v>24</v>
      </c>
      <c r="B11" s="144">
        <v>5275750</v>
      </c>
    </row>
    <row r="12" spans="1:2" ht="24.75" customHeight="1">
      <c r="A12" s="53" t="s">
        <v>25</v>
      </c>
      <c r="B12" s="144">
        <v>36774864</v>
      </c>
    </row>
    <row r="13" spans="1:2" ht="24.75" customHeight="1">
      <c r="A13" s="53" t="s">
        <v>26</v>
      </c>
      <c r="B13" s="60"/>
    </row>
    <row r="14" spans="1:2" ht="24.75" customHeight="1">
      <c r="A14" s="53" t="s">
        <v>27</v>
      </c>
      <c r="B14" s="144">
        <v>1159800</v>
      </c>
    </row>
    <row r="15" spans="1:2" ht="24.75" customHeight="1">
      <c r="A15" s="53" t="s">
        <v>28</v>
      </c>
      <c r="B15" s="144">
        <v>150000</v>
      </c>
    </row>
    <row r="16" spans="1:2" ht="24.75" customHeight="1">
      <c r="A16" s="53" t="s">
        <v>29</v>
      </c>
      <c r="B16" s="144">
        <v>22710000</v>
      </c>
    </row>
    <row r="17" spans="1:2" ht="24.75" customHeight="1">
      <c r="A17" s="53" t="s">
        <v>30</v>
      </c>
      <c r="B17" s="144">
        <v>17311445.96</v>
      </c>
    </row>
    <row r="18" spans="1:2" ht="24.75" customHeight="1">
      <c r="A18" s="53" t="s">
        <v>31</v>
      </c>
      <c r="B18" s="144">
        <v>599700</v>
      </c>
    </row>
    <row r="19" spans="1:2" ht="24.75" customHeight="1">
      <c r="A19" s="53" t="s">
        <v>32</v>
      </c>
      <c r="B19" s="84"/>
    </row>
    <row r="20" spans="1:2" ht="24.75" customHeight="1">
      <c r="A20" s="53" t="s">
        <v>33</v>
      </c>
      <c r="B20" s="84"/>
    </row>
    <row r="21" spans="1:2" ht="24.75" customHeight="1">
      <c r="A21" s="53" t="s">
        <v>34</v>
      </c>
      <c r="B21" s="84"/>
    </row>
    <row r="22" spans="1:2" ht="24.75" customHeight="1">
      <c r="A22" s="53" t="s">
        <v>35</v>
      </c>
      <c r="B22" s="84"/>
    </row>
    <row r="23" spans="1:2" ht="24.75" customHeight="1">
      <c r="A23" s="53" t="s">
        <v>36</v>
      </c>
      <c r="B23" s="84"/>
    </row>
    <row r="24" spans="1:2" ht="24.75" customHeight="1">
      <c r="A24" s="53" t="s">
        <v>37</v>
      </c>
      <c r="B24" s="84"/>
    </row>
    <row r="25" spans="1:2" ht="24.75" customHeight="1">
      <c r="A25" s="53" t="s">
        <v>38</v>
      </c>
      <c r="B25" s="84"/>
    </row>
    <row r="26" spans="1:2" ht="24.75" customHeight="1">
      <c r="A26" s="53" t="s">
        <v>39</v>
      </c>
      <c r="B26" s="84"/>
    </row>
    <row r="27" spans="1:2" ht="24.75" customHeight="1">
      <c r="A27" s="54" t="s">
        <v>40</v>
      </c>
      <c r="B27" s="84"/>
    </row>
    <row r="28" spans="1:2" ht="24.75" customHeight="1">
      <c r="A28" s="53" t="s">
        <v>41</v>
      </c>
      <c r="B28" s="84"/>
    </row>
    <row r="29" spans="1:2" ht="24.75" customHeight="1">
      <c r="A29" s="53" t="s">
        <v>42</v>
      </c>
      <c r="B29" s="84"/>
    </row>
    <row r="30" spans="1:2" ht="24.75" customHeight="1">
      <c r="A30" s="53" t="s">
        <v>43</v>
      </c>
      <c r="B30" s="84"/>
    </row>
    <row r="31" spans="1:2" ht="24.75" customHeight="1">
      <c r="A31" s="53" t="s">
        <v>44</v>
      </c>
      <c r="B31" s="68"/>
    </row>
    <row r="32" spans="1:2" ht="24.75" customHeight="1">
      <c r="A32" s="55" t="s">
        <v>45</v>
      </c>
      <c r="B32" s="85"/>
    </row>
    <row r="33" spans="1:2" ht="24.75" customHeight="1">
      <c r="A33" s="55" t="s">
        <v>46</v>
      </c>
      <c r="B33" s="85"/>
    </row>
    <row r="34" spans="1:2" ht="24.75" customHeight="1">
      <c r="A34" s="55"/>
      <c r="B34" s="85"/>
    </row>
    <row r="35" spans="1:2" ht="24.75" customHeight="1">
      <c r="A35" s="55" t="s">
        <v>9</v>
      </c>
      <c r="B35" s="60">
        <f>SUM(B5:B33)</f>
        <v>162752169.66</v>
      </c>
    </row>
    <row r="36" spans="1:2" ht="24.75" customHeight="1">
      <c r="A36" s="55"/>
      <c r="B36" s="85"/>
    </row>
    <row r="37" spans="1:2" ht="24.75" customHeight="1">
      <c r="A37" s="55" t="s">
        <v>47</v>
      </c>
      <c r="B37" s="85"/>
    </row>
    <row r="38" spans="1:2" ht="24.75" customHeight="1">
      <c r="A38" s="57" t="s">
        <v>14</v>
      </c>
      <c r="B38" s="62">
        <f>SUM(B35,B37)</f>
        <v>162752169.66</v>
      </c>
    </row>
  </sheetData>
  <sheetProtection/>
  <mergeCells count="1">
    <mergeCell ref="A2:B2"/>
  </mergeCells>
  <printOptions horizontalCentered="1"/>
  <pageMargins left="0.35" right="0.35" top="0.39" bottom="0.39" header="0.51" footer="0.51"/>
  <pageSetup fitToHeight="1" fitToWidth="1" horizontalDpi="600" verticalDpi="600" orientation="portrait" paperSize="10" scale="70"/>
</worksheet>
</file>

<file path=xl/worksheets/sheet4.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39" sqref="F39"/>
    </sheetView>
  </sheetViews>
  <sheetFormatPr defaultColWidth="9.00390625" defaultRowHeight="28.5" customHeight="1"/>
  <cols>
    <col min="1" max="1" width="26.375" style="21" customWidth="1"/>
    <col min="2" max="2" width="18.625" style="21" customWidth="1"/>
    <col min="3" max="5" width="8.625" style="21" customWidth="1"/>
    <col min="6" max="6" width="19.25390625" style="21" customWidth="1"/>
    <col min="7" max="9" width="18.625" style="21" customWidth="1"/>
    <col min="10" max="11" width="18.625" style="22" customWidth="1"/>
    <col min="12" max="12" width="18.625" style="21" customWidth="1"/>
    <col min="13" max="16384" width="9.00390625" style="21" customWidth="1"/>
  </cols>
  <sheetData>
    <row r="1" spans="1:10" ht="28.5" customHeight="1">
      <c r="A1" s="4" t="s">
        <v>48</v>
      </c>
      <c r="C1" s="23"/>
      <c r="D1" s="24"/>
      <c r="E1" s="24"/>
      <c r="F1" s="24"/>
      <c r="G1" s="24"/>
      <c r="H1" s="24"/>
      <c r="I1" s="29"/>
      <c r="J1" s="22" t="s">
        <v>1</v>
      </c>
    </row>
    <row r="2" spans="1:12" ht="28.5" customHeight="1">
      <c r="A2" s="172" t="s">
        <v>303</v>
      </c>
      <c r="B2" s="172"/>
      <c r="C2" s="172"/>
      <c r="D2" s="172"/>
      <c r="E2" s="172"/>
      <c r="F2" s="172"/>
      <c r="G2" s="172"/>
      <c r="H2" s="172"/>
      <c r="I2" s="172"/>
      <c r="J2" s="172"/>
      <c r="K2" s="172"/>
      <c r="L2" s="172"/>
    </row>
    <row r="3" spans="3:12" ht="28.5" customHeight="1">
      <c r="C3" s="25"/>
      <c r="D3" s="26"/>
      <c r="E3" s="26"/>
      <c r="F3" s="26"/>
      <c r="G3" s="26"/>
      <c r="H3" s="27"/>
      <c r="K3" s="30"/>
      <c r="L3" s="3" t="s">
        <v>2</v>
      </c>
    </row>
    <row r="4" spans="1:12" ht="24.75" customHeight="1">
      <c r="A4" s="185" t="s">
        <v>3</v>
      </c>
      <c r="B4" s="185"/>
      <c r="C4" s="186" t="s">
        <v>49</v>
      </c>
      <c r="D4" s="187"/>
      <c r="E4" s="187"/>
      <c r="F4" s="187"/>
      <c r="G4" s="187"/>
      <c r="H4" s="187"/>
      <c r="I4" s="187"/>
      <c r="J4" s="187"/>
      <c r="K4" s="187"/>
      <c r="L4" s="188"/>
    </row>
    <row r="5" spans="1:12" ht="24.75" customHeight="1">
      <c r="A5" s="197" t="s">
        <v>50</v>
      </c>
      <c r="B5" s="176" t="s">
        <v>51</v>
      </c>
      <c r="C5" s="189" t="s">
        <v>171</v>
      </c>
      <c r="D5" s="190"/>
      <c r="E5" s="191"/>
      <c r="F5" s="178" t="s">
        <v>172</v>
      </c>
      <c r="G5" s="180" t="s">
        <v>54</v>
      </c>
      <c r="H5" s="192" t="s">
        <v>55</v>
      </c>
      <c r="I5" s="193"/>
      <c r="J5" s="194" t="s">
        <v>56</v>
      </c>
      <c r="K5" s="195"/>
      <c r="L5" s="196"/>
    </row>
    <row r="6" spans="1:12" ht="24.75" customHeight="1">
      <c r="A6" s="198"/>
      <c r="B6" s="177"/>
      <c r="C6" s="63" t="s">
        <v>57</v>
      </c>
      <c r="D6" s="63" t="s">
        <v>58</v>
      </c>
      <c r="E6" s="63" t="s">
        <v>59</v>
      </c>
      <c r="F6" s="179"/>
      <c r="G6" s="181"/>
      <c r="H6" s="64" t="s">
        <v>60</v>
      </c>
      <c r="I6" s="65" t="s">
        <v>61</v>
      </c>
      <c r="J6" s="66" t="s">
        <v>175</v>
      </c>
      <c r="K6" s="66" t="s">
        <v>174</v>
      </c>
      <c r="L6" s="66" t="s">
        <v>176</v>
      </c>
    </row>
    <row r="7" spans="1:12" s="20" customFormat="1" ht="19.5" customHeight="1">
      <c r="A7" s="67" t="s">
        <v>62</v>
      </c>
      <c r="B7" s="68">
        <f>SUM(B8:B10)</f>
        <v>162752169.66</v>
      </c>
      <c r="C7" s="182" t="s">
        <v>63</v>
      </c>
      <c r="D7" s="183"/>
      <c r="E7" s="183"/>
      <c r="F7" s="184"/>
      <c r="G7" s="69">
        <f aca="true" t="shared" si="0" ref="G7:L7">SUM(G8:G38)</f>
        <v>162752169.66</v>
      </c>
      <c r="H7" s="69">
        <f t="shared" si="0"/>
        <v>40491948.06</v>
      </c>
      <c r="I7" s="69">
        <f t="shared" si="0"/>
        <v>122260221.6</v>
      </c>
      <c r="J7" s="69">
        <f t="shared" si="0"/>
        <v>162752169.66</v>
      </c>
      <c r="K7" s="69">
        <f t="shared" si="0"/>
        <v>0</v>
      </c>
      <c r="L7" s="69">
        <f t="shared" si="0"/>
        <v>0</v>
      </c>
    </row>
    <row r="8" spans="1:12" ht="19.5" customHeight="1">
      <c r="A8" s="70" t="s">
        <v>64</v>
      </c>
      <c r="B8" s="138">
        <v>162752169.66</v>
      </c>
      <c r="C8" s="145">
        <v>201</v>
      </c>
      <c r="D8" s="145" t="s">
        <v>313</v>
      </c>
      <c r="E8" s="145" t="s">
        <v>314</v>
      </c>
      <c r="F8" s="76" t="s">
        <v>316</v>
      </c>
      <c r="G8" s="71">
        <v>13000</v>
      </c>
      <c r="H8" s="72"/>
      <c r="I8" s="71">
        <v>13000</v>
      </c>
      <c r="J8" s="71">
        <v>13000</v>
      </c>
      <c r="K8" s="74"/>
      <c r="L8" s="72"/>
    </row>
    <row r="9" spans="1:12" ht="19.5" customHeight="1">
      <c r="A9" s="70" t="s">
        <v>65</v>
      </c>
      <c r="B9" s="72"/>
      <c r="C9" s="145" t="s">
        <v>319</v>
      </c>
      <c r="D9" s="145" t="s">
        <v>313</v>
      </c>
      <c r="E9" s="145" t="s">
        <v>320</v>
      </c>
      <c r="F9" s="146" t="s">
        <v>317</v>
      </c>
      <c r="G9" s="137">
        <v>29000</v>
      </c>
      <c r="H9" s="72"/>
      <c r="I9" s="137">
        <v>29000</v>
      </c>
      <c r="J9" s="137">
        <v>29000</v>
      </c>
      <c r="K9" s="74"/>
      <c r="L9" s="72"/>
    </row>
    <row r="10" spans="1:12" ht="19.5" customHeight="1">
      <c r="A10" s="70" t="s">
        <v>66</v>
      </c>
      <c r="B10" s="72"/>
      <c r="C10" s="145" t="s">
        <v>319</v>
      </c>
      <c r="D10" s="145" t="s">
        <v>321</v>
      </c>
      <c r="E10" s="145" t="s">
        <v>313</v>
      </c>
      <c r="F10" s="147" t="s">
        <v>322</v>
      </c>
      <c r="G10" s="148">
        <v>22793096.64</v>
      </c>
      <c r="H10" s="148">
        <v>22793096.64</v>
      </c>
      <c r="I10" s="73"/>
      <c r="J10" s="148">
        <v>22793096.64</v>
      </c>
      <c r="K10" s="74"/>
      <c r="L10" s="72"/>
    </row>
    <row r="11" spans="1:12" ht="19.5" customHeight="1">
      <c r="A11" s="56"/>
      <c r="B11" s="75"/>
      <c r="C11" s="145" t="s">
        <v>319</v>
      </c>
      <c r="D11" s="145" t="s">
        <v>321</v>
      </c>
      <c r="E11" s="145" t="s">
        <v>323</v>
      </c>
      <c r="F11" s="147" t="s">
        <v>324</v>
      </c>
      <c r="G11" s="148">
        <v>20976859</v>
      </c>
      <c r="H11" s="73"/>
      <c r="I11" s="148">
        <v>20976859</v>
      </c>
      <c r="J11" s="148">
        <v>20976859</v>
      </c>
      <c r="K11" s="74"/>
      <c r="L11" s="72"/>
    </row>
    <row r="12" spans="1:12" ht="19.5" customHeight="1">
      <c r="A12" s="56"/>
      <c r="B12" s="75"/>
      <c r="C12" s="145" t="s">
        <v>319</v>
      </c>
      <c r="D12" s="145" t="s">
        <v>321</v>
      </c>
      <c r="E12" s="145" t="s">
        <v>325</v>
      </c>
      <c r="F12" s="147" t="s">
        <v>326</v>
      </c>
      <c r="G12" s="148">
        <v>17292409.42</v>
      </c>
      <c r="H12" s="148">
        <v>17292409.42</v>
      </c>
      <c r="I12" s="73"/>
      <c r="J12" s="148">
        <v>17292409.42</v>
      </c>
      <c r="K12" s="74"/>
      <c r="L12" s="72"/>
    </row>
    <row r="13" spans="1:12" ht="19.5" customHeight="1">
      <c r="A13" s="56"/>
      <c r="B13" s="75"/>
      <c r="C13" s="145" t="s">
        <v>319</v>
      </c>
      <c r="D13" s="145" t="s">
        <v>321</v>
      </c>
      <c r="E13" s="145" t="s">
        <v>320</v>
      </c>
      <c r="F13" s="150" t="s">
        <v>327</v>
      </c>
      <c r="G13" s="149">
        <v>30000</v>
      </c>
      <c r="H13" s="73"/>
      <c r="I13" s="149">
        <v>30000</v>
      </c>
      <c r="J13" s="149">
        <v>30000</v>
      </c>
      <c r="K13" s="74"/>
      <c r="L13" s="72"/>
    </row>
    <row r="14" spans="1:12" ht="19.5" customHeight="1">
      <c r="A14" s="56"/>
      <c r="B14" s="75"/>
      <c r="C14" s="145" t="s">
        <v>319</v>
      </c>
      <c r="D14" s="145" t="s">
        <v>328</v>
      </c>
      <c r="E14" s="145" t="s">
        <v>323</v>
      </c>
      <c r="F14" s="146" t="s">
        <v>324</v>
      </c>
      <c r="G14" s="137">
        <v>17636244.64</v>
      </c>
      <c r="H14" s="73"/>
      <c r="I14" s="137">
        <v>17636244.64</v>
      </c>
      <c r="J14" s="137">
        <v>17636244.64</v>
      </c>
      <c r="K14" s="74"/>
      <c r="L14" s="72"/>
    </row>
    <row r="15" spans="1:12" ht="19.5" customHeight="1">
      <c r="A15" s="56"/>
      <c r="B15" s="75"/>
      <c r="C15" s="145" t="s">
        <v>330</v>
      </c>
      <c r="D15" s="145" t="s">
        <v>313</v>
      </c>
      <c r="E15" s="145" t="s">
        <v>331</v>
      </c>
      <c r="F15" s="146" t="s">
        <v>332</v>
      </c>
      <c r="G15" s="137">
        <v>645750</v>
      </c>
      <c r="H15" s="73"/>
      <c r="I15" s="137">
        <v>645750</v>
      </c>
      <c r="J15" s="137">
        <v>645750</v>
      </c>
      <c r="K15" s="74"/>
      <c r="L15" s="72"/>
    </row>
    <row r="16" spans="1:12" ht="19.5" customHeight="1">
      <c r="A16" s="56"/>
      <c r="B16" s="75"/>
      <c r="C16" s="145" t="s">
        <v>330</v>
      </c>
      <c r="D16" s="145" t="s">
        <v>313</v>
      </c>
      <c r="E16" s="145" t="s">
        <v>320</v>
      </c>
      <c r="F16" s="146" t="s">
        <v>333</v>
      </c>
      <c r="G16" s="144">
        <v>870000</v>
      </c>
      <c r="H16" s="73"/>
      <c r="I16" s="144">
        <v>870000</v>
      </c>
      <c r="J16" s="144">
        <v>870000</v>
      </c>
      <c r="K16" s="74"/>
      <c r="L16" s="72"/>
    </row>
    <row r="17" spans="1:12" ht="19.5" customHeight="1">
      <c r="A17" s="56"/>
      <c r="B17" s="75"/>
      <c r="C17" s="145" t="s">
        <v>330</v>
      </c>
      <c r="D17" s="145" t="s">
        <v>323</v>
      </c>
      <c r="E17" s="145" t="s">
        <v>335</v>
      </c>
      <c r="F17" s="146" t="s">
        <v>334</v>
      </c>
      <c r="G17" s="144">
        <v>3760000</v>
      </c>
      <c r="H17" s="73"/>
      <c r="I17" s="144">
        <v>3760000</v>
      </c>
      <c r="J17" s="144">
        <v>3760000</v>
      </c>
      <c r="K17" s="74"/>
      <c r="L17" s="72"/>
    </row>
    <row r="18" spans="1:12" ht="19.5" customHeight="1">
      <c r="A18" s="56"/>
      <c r="B18" s="75"/>
      <c r="C18" s="145" t="s">
        <v>338</v>
      </c>
      <c r="D18" s="145" t="s">
        <v>323</v>
      </c>
      <c r="E18" s="145" t="s">
        <v>314</v>
      </c>
      <c r="F18" s="146" t="s">
        <v>336</v>
      </c>
      <c r="G18" s="144">
        <v>32874775</v>
      </c>
      <c r="H18" s="73"/>
      <c r="I18" s="144">
        <v>32874775</v>
      </c>
      <c r="J18" s="144">
        <v>32874775</v>
      </c>
      <c r="K18" s="74"/>
      <c r="L18" s="72"/>
    </row>
    <row r="19" spans="1:12" ht="19.5" customHeight="1">
      <c r="A19" s="56"/>
      <c r="B19" s="75"/>
      <c r="C19" s="145" t="s">
        <v>338</v>
      </c>
      <c r="D19" s="145" t="s">
        <v>323</v>
      </c>
      <c r="E19" s="145" t="s">
        <v>320</v>
      </c>
      <c r="F19" s="146" t="s">
        <v>339</v>
      </c>
      <c r="G19" s="144">
        <v>138000</v>
      </c>
      <c r="H19" s="74"/>
      <c r="I19" s="144">
        <v>138000</v>
      </c>
      <c r="J19" s="144">
        <v>138000</v>
      </c>
      <c r="K19" s="74"/>
      <c r="L19" s="72"/>
    </row>
    <row r="20" spans="1:12" ht="19.5" customHeight="1">
      <c r="A20" s="56"/>
      <c r="B20" s="75"/>
      <c r="C20" s="145" t="s">
        <v>338</v>
      </c>
      <c r="D20" s="145" t="s">
        <v>341</v>
      </c>
      <c r="E20" s="145" t="s">
        <v>313</v>
      </c>
      <c r="F20" s="146" t="s">
        <v>340</v>
      </c>
      <c r="G20" s="144">
        <v>209442</v>
      </c>
      <c r="H20" s="144">
        <v>209442</v>
      </c>
      <c r="I20" s="73"/>
      <c r="J20" s="144">
        <v>209442</v>
      </c>
      <c r="K20" s="74"/>
      <c r="L20" s="72"/>
    </row>
    <row r="21" spans="1:12" ht="19.5" customHeight="1">
      <c r="A21" s="56"/>
      <c r="B21" s="75"/>
      <c r="C21" s="145" t="s">
        <v>338</v>
      </c>
      <c r="D21" s="145" t="s">
        <v>341</v>
      </c>
      <c r="E21" s="145" t="s">
        <v>323</v>
      </c>
      <c r="F21" s="146" t="s">
        <v>342</v>
      </c>
      <c r="G21" s="144">
        <v>197000</v>
      </c>
      <c r="H21" s="144">
        <v>197000</v>
      </c>
      <c r="I21" s="73"/>
      <c r="J21" s="144">
        <v>197000</v>
      </c>
      <c r="K21" s="74"/>
      <c r="L21" s="72"/>
    </row>
    <row r="22" spans="1:12" ht="19.5" customHeight="1">
      <c r="A22" s="56"/>
      <c r="B22" s="75"/>
      <c r="C22" s="145" t="s">
        <v>338</v>
      </c>
      <c r="D22" s="145" t="s">
        <v>344</v>
      </c>
      <c r="E22" s="145" t="s">
        <v>341</v>
      </c>
      <c r="F22" s="146" t="s">
        <v>343</v>
      </c>
      <c r="G22" s="144">
        <v>1520285</v>
      </c>
      <c r="H22" s="74"/>
      <c r="I22" s="144">
        <v>1520285</v>
      </c>
      <c r="J22" s="144">
        <v>1520285</v>
      </c>
      <c r="K22" s="74"/>
      <c r="L22" s="72"/>
    </row>
    <row r="23" spans="1:12" ht="19.5" customHeight="1">
      <c r="A23" s="56"/>
      <c r="B23" s="75"/>
      <c r="C23" s="145" t="s">
        <v>338</v>
      </c>
      <c r="D23" s="145" t="s">
        <v>344</v>
      </c>
      <c r="E23" s="145" t="s">
        <v>320</v>
      </c>
      <c r="F23" s="146" t="s">
        <v>345</v>
      </c>
      <c r="G23" s="144">
        <v>134562</v>
      </c>
      <c r="H23" s="74"/>
      <c r="I23" s="144">
        <v>134562</v>
      </c>
      <c r="J23" s="144">
        <v>134562</v>
      </c>
      <c r="K23" s="74"/>
      <c r="L23" s="72"/>
    </row>
    <row r="24" spans="1:12" ht="19.5" customHeight="1">
      <c r="A24" s="56"/>
      <c r="B24" s="75"/>
      <c r="C24" s="145" t="s">
        <v>338</v>
      </c>
      <c r="D24" s="145" t="s">
        <v>347</v>
      </c>
      <c r="E24" s="145" t="s">
        <v>320</v>
      </c>
      <c r="F24" s="151" t="s">
        <v>346</v>
      </c>
      <c r="G24" s="144">
        <v>800</v>
      </c>
      <c r="H24" s="74"/>
      <c r="I24" s="144">
        <v>800</v>
      </c>
      <c r="J24" s="144">
        <v>800</v>
      </c>
      <c r="K24" s="74"/>
      <c r="L24" s="72"/>
    </row>
    <row r="25" spans="1:12" ht="19.5" customHeight="1">
      <c r="A25" s="56"/>
      <c r="B25" s="75"/>
      <c r="C25" s="145" t="s">
        <v>338</v>
      </c>
      <c r="D25" s="145" t="s">
        <v>320</v>
      </c>
      <c r="E25" s="145" t="s">
        <v>320</v>
      </c>
      <c r="F25" s="146" t="s">
        <v>348</v>
      </c>
      <c r="G25" s="144">
        <v>1700000</v>
      </c>
      <c r="H25" s="74"/>
      <c r="I25" s="144">
        <v>1700000</v>
      </c>
      <c r="J25" s="144">
        <v>1700000</v>
      </c>
      <c r="K25" s="74"/>
      <c r="L25" s="72"/>
    </row>
    <row r="26" spans="1:12" ht="19.5" customHeight="1">
      <c r="A26" s="56"/>
      <c r="B26" s="75"/>
      <c r="C26" s="145" t="s">
        <v>351</v>
      </c>
      <c r="D26" s="145" t="s">
        <v>352</v>
      </c>
      <c r="E26" s="145" t="s">
        <v>314</v>
      </c>
      <c r="F26" s="146" t="s">
        <v>349</v>
      </c>
      <c r="G26" s="144">
        <v>252000</v>
      </c>
      <c r="H26" s="74"/>
      <c r="I26" s="144">
        <v>252000</v>
      </c>
      <c r="J26" s="144">
        <v>252000</v>
      </c>
      <c r="K26" s="74"/>
      <c r="L26" s="72"/>
    </row>
    <row r="27" spans="1:12" ht="19.5" customHeight="1">
      <c r="A27" s="56"/>
      <c r="B27" s="75"/>
      <c r="C27" s="145" t="s">
        <v>351</v>
      </c>
      <c r="D27" s="145" t="s">
        <v>352</v>
      </c>
      <c r="E27" s="145" t="s">
        <v>320</v>
      </c>
      <c r="F27" s="146" t="s">
        <v>353</v>
      </c>
      <c r="G27" s="144">
        <v>484800</v>
      </c>
      <c r="H27" s="74"/>
      <c r="I27" s="144">
        <v>484800</v>
      </c>
      <c r="J27" s="144">
        <v>484800</v>
      </c>
      <c r="K27" s="74"/>
      <c r="L27" s="72"/>
    </row>
    <row r="28" spans="1:12" ht="19.5" customHeight="1">
      <c r="A28" s="56"/>
      <c r="B28" s="75"/>
      <c r="C28" s="145" t="s">
        <v>351</v>
      </c>
      <c r="D28" s="145" t="s">
        <v>344</v>
      </c>
      <c r="E28" s="145" t="s">
        <v>320</v>
      </c>
      <c r="F28" s="146" t="s">
        <v>354</v>
      </c>
      <c r="G28" s="144">
        <v>423000</v>
      </c>
      <c r="H28" s="74"/>
      <c r="I28" s="144">
        <v>423000</v>
      </c>
      <c r="J28" s="144">
        <v>423000</v>
      </c>
      <c r="K28" s="74"/>
      <c r="L28" s="72"/>
    </row>
    <row r="29" spans="1:12" ht="19.5" customHeight="1">
      <c r="A29" s="56"/>
      <c r="B29" s="75"/>
      <c r="C29" s="145" t="s">
        <v>357</v>
      </c>
      <c r="D29" s="145" t="s">
        <v>321</v>
      </c>
      <c r="E29" s="145" t="s">
        <v>313</v>
      </c>
      <c r="F29" s="146" t="s">
        <v>355</v>
      </c>
      <c r="G29" s="144">
        <v>150000</v>
      </c>
      <c r="H29" s="74"/>
      <c r="I29" s="144">
        <v>150000</v>
      </c>
      <c r="J29" s="144">
        <v>150000</v>
      </c>
      <c r="K29" s="74"/>
      <c r="L29" s="72"/>
    </row>
    <row r="30" spans="1:12" ht="19.5" customHeight="1">
      <c r="A30" s="56"/>
      <c r="B30" s="75"/>
      <c r="C30" s="145" t="s">
        <v>360</v>
      </c>
      <c r="D30" s="145" t="s">
        <v>313</v>
      </c>
      <c r="E30" s="145" t="s">
        <v>320</v>
      </c>
      <c r="F30" s="146" t="s">
        <v>358</v>
      </c>
      <c r="G30" s="144">
        <v>5200000</v>
      </c>
      <c r="H30" s="74"/>
      <c r="I30" s="144">
        <v>5200000</v>
      </c>
      <c r="J30" s="144">
        <v>5200000</v>
      </c>
      <c r="K30" s="74"/>
      <c r="L30" s="72"/>
    </row>
    <row r="31" spans="1:12" ht="19.5" customHeight="1">
      <c r="A31" s="56"/>
      <c r="B31" s="75"/>
      <c r="C31" s="145" t="s">
        <v>360</v>
      </c>
      <c r="D31" s="145" t="s">
        <v>341</v>
      </c>
      <c r="E31" s="145" t="s">
        <v>313</v>
      </c>
      <c r="F31" s="151" t="s">
        <v>361</v>
      </c>
      <c r="G31" s="152">
        <v>17510000</v>
      </c>
      <c r="H31" s="74"/>
      <c r="I31" s="152">
        <v>17510000</v>
      </c>
      <c r="J31" s="152">
        <v>17510000</v>
      </c>
      <c r="K31" s="74"/>
      <c r="L31" s="72"/>
    </row>
    <row r="32" spans="1:12" ht="19.5" customHeight="1">
      <c r="A32" s="56"/>
      <c r="B32" s="75"/>
      <c r="C32" s="145" t="s">
        <v>364</v>
      </c>
      <c r="D32" s="145" t="s">
        <v>313</v>
      </c>
      <c r="E32" s="145" t="s">
        <v>365</v>
      </c>
      <c r="F32" s="146" t="s">
        <v>362</v>
      </c>
      <c r="G32" s="144">
        <v>23250</v>
      </c>
      <c r="H32" s="74"/>
      <c r="I32" s="144">
        <v>23250</v>
      </c>
      <c r="J32" s="144">
        <v>23250</v>
      </c>
      <c r="K32" s="74"/>
      <c r="L32" s="72"/>
    </row>
    <row r="33" spans="1:12" ht="19.5" customHeight="1">
      <c r="A33" s="56"/>
      <c r="B33" s="75"/>
      <c r="C33" s="145" t="s">
        <v>364</v>
      </c>
      <c r="D33" s="145" t="s">
        <v>313</v>
      </c>
      <c r="E33" s="145" t="s">
        <v>320</v>
      </c>
      <c r="F33" s="146" t="s">
        <v>366</v>
      </c>
      <c r="G33" s="144">
        <v>1226709.27</v>
      </c>
      <c r="H33" s="74"/>
      <c r="I33" s="144">
        <v>1226709.27</v>
      </c>
      <c r="J33" s="144">
        <v>1226709.27</v>
      </c>
      <c r="K33" s="74"/>
      <c r="L33" s="72"/>
    </row>
    <row r="34" spans="1:12" ht="19.5" customHeight="1">
      <c r="A34" s="56"/>
      <c r="B34" s="75"/>
      <c r="C34" s="145" t="s">
        <v>364</v>
      </c>
      <c r="D34" s="145" t="s">
        <v>323</v>
      </c>
      <c r="E34" s="145" t="s">
        <v>368</v>
      </c>
      <c r="F34" s="146" t="s">
        <v>367</v>
      </c>
      <c r="G34" s="137">
        <v>14400</v>
      </c>
      <c r="H34" s="74"/>
      <c r="I34" s="137">
        <v>14400</v>
      </c>
      <c r="J34" s="137">
        <v>14400</v>
      </c>
      <c r="K34" s="74"/>
      <c r="L34" s="72"/>
    </row>
    <row r="35" spans="1:12" ht="19.5" customHeight="1">
      <c r="A35" s="56"/>
      <c r="B35" s="75"/>
      <c r="C35" s="145" t="s">
        <v>364</v>
      </c>
      <c r="D35" s="145" t="s">
        <v>323</v>
      </c>
      <c r="E35" s="145" t="s">
        <v>320</v>
      </c>
      <c r="F35" s="146" t="s">
        <v>369</v>
      </c>
      <c r="G35" s="144">
        <v>15347086.69</v>
      </c>
      <c r="H35" s="74"/>
      <c r="I35" s="144">
        <v>15347086.69</v>
      </c>
      <c r="J35" s="144">
        <v>15347086.69</v>
      </c>
      <c r="K35" s="74"/>
      <c r="L35" s="72"/>
    </row>
    <row r="36" spans="1:12" ht="19.5" customHeight="1">
      <c r="A36" s="56"/>
      <c r="B36" s="75"/>
      <c r="C36" s="145" t="s">
        <v>364</v>
      </c>
      <c r="D36" s="145" t="s">
        <v>321</v>
      </c>
      <c r="E36" s="145" t="s">
        <v>335</v>
      </c>
      <c r="F36" s="146" t="s">
        <v>370</v>
      </c>
      <c r="G36" s="144">
        <v>500000</v>
      </c>
      <c r="H36" s="74"/>
      <c r="I36" s="144">
        <v>500000</v>
      </c>
      <c r="J36" s="144">
        <v>500000</v>
      </c>
      <c r="K36" s="74"/>
      <c r="L36" s="72"/>
    </row>
    <row r="37" spans="1:12" ht="19.5" customHeight="1">
      <c r="A37" s="56"/>
      <c r="B37" s="75"/>
      <c r="C37" s="145" t="s">
        <v>364</v>
      </c>
      <c r="D37" s="145" t="s">
        <v>321</v>
      </c>
      <c r="E37" s="145" t="s">
        <v>368</v>
      </c>
      <c r="F37" s="146" t="s">
        <v>371</v>
      </c>
      <c r="G37" s="144">
        <v>200000</v>
      </c>
      <c r="H37" s="74"/>
      <c r="I37" s="144">
        <v>200000</v>
      </c>
      <c r="J37" s="144">
        <v>200000</v>
      </c>
      <c r="K37" s="74"/>
      <c r="L37" s="72"/>
    </row>
    <row r="38" spans="1:12" ht="19.5" customHeight="1">
      <c r="A38" s="56"/>
      <c r="B38" s="75"/>
      <c r="C38" s="145" t="s">
        <v>374</v>
      </c>
      <c r="D38" s="145" t="s">
        <v>323</v>
      </c>
      <c r="E38" s="145" t="s">
        <v>335</v>
      </c>
      <c r="F38" s="146" t="s">
        <v>372</v>
      </c>
      <c r="G38" s="144">
        <v>599700</v>
      </c>
      <c r="H38" s="74"/>
      <c r="I38" s="144">
        <v>599700</v>
      </c>
      <c r="J38" s="144">
        <v>599700</v>
      </c>
      <c r="K38" s="74"/>
      <c r="L38" s="72"/>
    </row>
    <row r="39" spans="2:12" ht="28.5" customHeight="1">
      <c r="B39" s="28"/>
      <c r="C39" s="28"/>
      <c r="D39" s="28"/>
      <c r="E39" s="28"/>
      <c r="F39" s="28"/>
      <c r="G39" s="28"/>
      <c r="H39" s="28"/>
      <c r="I39" s="28"/>
      <c r="J39" s="31"/>
      <c r="K39" s="31"/>
      <c r="L39" s="28"/>
    </row>
  </sheetData>
  <sheetProtection/>
  <mergeCells count="11">
    <mergeCell ref="A5:A6"/>
    <mergeCell ref="B5:B6"/>
    <mergeCell ref="F5:F6"/>
    <mergeCell ref="G5:G6"/>
    <mergeCell ref="C7:F7"/>
    <mergeCell ref="A2:L2"/>
    <mergeCell ref="A4:B4"/>
    <mergeCell ref="C4:L4"/>
    <mergeCell ref="C5:E5"/>
    <mergeCell ref="H5:I5"/>
    <mergeCell ref="J5:L5"/>
  </mergeCells>
  <printOptions/>
  <pageMargins left="0.75" right="0.75" top="0.98" bottom="0.98" header="0.5" footer="0.5"/>
  <pageSetup fitToHeight="1" fitToWidth="1" horizontalDpi="600" verticalDpi="600" orientation="landscape" paperSize="10" scale="80"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95"/>
  <sheetViews>
    <sheetView zoomScalePageLayoutView="0" workbookViewId="0" topLeftCell="A1">
      <pane xSplit="4" ySplit="6" topLeftCell="E28" activePane="bottomRight" state="frozen"/>
      <selection pane="topLeft" activeCell="A1" sqref="A1"/>
      <selection pane="topRight" activeCell="E1" sqref="E1"/>
      <selection pane="bottomLeft" activeCell="A7" sqref="A7"/>
      <selection pane="bottomRight" activeCell="K32" sqref="K32"/>
    </sheetView>
  </sheetViews>
  <sheetFormatPr defaultColWidth="9.00390625" defaultRowHeight="28.5" customHeight="1"/>
  <cols>
    <col min="1" max="3" width="6.625" style="2" customWidth="1"/>
    <col min="4" max="4" width="31.00390625" style="2" customWidth="1"/>
    <col min="5" max="5" width="17.25390625" style="83" customWidth="1"/>
    <col min="6" max="6" width="17.375" style="83" customWidth="1"/>
    <col min="7" max="7" width="17.50390625" style="83" customWidth="1"/>
    <col min="8" max="9" width="10.25390625" style="2" customWidth="1"/>
    <col min="10" max="10" width="13.375" style="12" customWidth="1"/>
    <col min="11" max="11" width="16.00390625" style="12" customWidth="1"/>
    <col min="12" max="12" width="16.00390625" style="2" customWidth="1"/>
    <col min="13" max="16384" width="9.00390625" style="2" customWidth="1"/>
  </cols>
  <sheetData>
    <row r="1" spans="1:10" ht="28.5" customHeight="1">
      <c r="A1" s="202" t="s">
        <v>67</v>
      </c>
      <c r="B1" s="202"/>
      <c r="C1" s="202"/>
      <c r="D1" s="13"/>
      <c r="E1" s="78"/>
      <c r="F1" s="78"/>
      <c r="G1" s="78"/>
      <c r="H1" s="13"/>
      <c r="I1" s="17"/>
      <c r="J1" s="12" t="s">
        <v>1</v>
      </c>
    </row>
    <row r="2" spans="1:12" ht="28.5" customHeight="1">
      <c r="A2" s="203" t="s">
        <v>304</v>
      </c>
      <c r="B2" s="203"/>
      <c r="C2" s="203"/>
      <c r="D2" s="203"/>
      <c r="E2" s="203"/>
      <c r="F2" s="203"/>
      <c r="G2" s="203"/>
      <c r="H2" s="14"/>
      <c r="I2" s="14"/>
      <c r="J2" s="14"/>
      <c r="K2" s="14"/>
      <c r="L2" s="14"/>
    </row>
    <row r="3" spans="3:11" ht="28.5" customHeight="1">
      <c r="C3" s="13"/>
      <c r="D3" s="15"/>
      <c r="E3" s="79"/>
      <c r="F3" s="79"/>
      <c r="G3" s="80" t="s">
        <v>2</v>
      </c>
      <c r="H3" s="16"/>
      <c r="K3" s="18"/>
    </row>
    <row r="4" spans="1:11" s="11" customFormat="1" ht="19.5" customHeight="1">
      <c r="A4" s="204" t="s">
        <v>171</v>
      </c>
      <c r="B4" s="205"/>
      <c r="C4" s="206"/>
      <c r="D4" s="208" t="s">
        <v>172</v>
      </c>
      <c r="E4" s="210" t="s">
        <v>54</v>
      </c>
      <c r="F4" s="207" t="s">
        <v>55</v>
      </c>
      <c r="G4" s="207"/>
      <c r="J4" s="19"/>
      <c r="K4" s="19"/>
    </row>
    <row r="5" spans="1:7" ht="19.5" customHeight="1">
      <c r="A5" s="63" t="s">
        <v>57</v>
      </c>
      <c r="B5" s="63" t="s">
        <v>58</v>
      </c>
      <c r="C5" s="63" t="s">
        <v>59</v>
      </c>
      <c r="D5" s="209"/>
      <c r="E5" s="211"/>
      <c r="F5" s="81" t="s">
        <v>60</v>
      </c>
      <c r="G5" s="82" t="s">
        <v>61</v>
      </c>
    </row>
    <row r="6" spans="1:7" ht="19.5" customHeight="1">
      <c r="A6" s="199" t="s">
        <v>177</v>
      </c>
      <c r="B6" s="200"/>
      <c r="C6" s="200"/>
      <c r="D6" s="201"/>
      <c r="E6" s="155">
        <v>162752169.66</v>
      </c>
      <c r="F6" s="156">
        <v>40491948.06</v>
      </c>
      <c r="G6" s="156">
        <v>122260221.6</v>
      </c>
    </row>
    <row r="7" spans="1:7" ht="19.5" customHeight="1">
      <c r="A7" s="153" t="s">
        <v>318</v>
      </c>
      <c r="B7" s="153"/>
      <c r="C7" s="153"/>
      <c r="D7" s="154"/>
      <c r="E7" s="155">
        <v>78770609.7</v>
      </c>
      <c r="F7" s="156">
        <v>40085506.06</v>
      </c>
      <c r="G7" s="156">
        <v>38685103.64</v>
      </c>
    </row>
    <row r="8" spans="1:7" ht="19.5" customHeight="1">
      <c r="A8" s="153"/>
      <c r="B8" s="153" t="s">
        <v>375</v>
      </c>
      <c r="C8" s="153"/>
      <c r="D8" s="154"/>
      <c r="E8" s="155">
        <v>42000</v>
      </c>
      <c r="F8" s="156">
        <v>0</v>
      </c>
      <c r="G8" s="156">
        <v>42000</v>
      </c>
    </row>
    <row r="9" spans="1:7" ht="19.5" customHeight="1">
      <c r="A9" s="153"/>
      <c r="B9" s="153"/>
      <c r="C9" s="153" t="s">
        <v>376</v>
      </c>
      <c r="D9" s="154"/>
      <c r="E9" s="155">
        <v>13000</v>
      </c>
      <c r="F9" s="156">
        <v>0</v>
      </c>
      <c r="G9" s="156">
        <v>13000</v>
      </c>
    </row>
    <row r="10" spans="1:7" ht="19.5" customHeight="1">
      <c r="A10" s="157" t="s">
        <v>377</v>
      </c>
      <c r="B10" s="157" t="s">
        <v>378</v>
      </c>
      <c r="C10" s="157" t="s">
        <v>379</v>
      </c>
      <c r="D10" s="146" t="s">
        <v>315</v>
      </c>
      <c r="E10" s="137">
        <v>13000</v>
      </c>
      <c r="F10" s="144">
        <v>0</v>
      </c>
      <c r="G10" s="144">
        <v>13000</v>
      </c>
    </row>
    <row r="11" spans="1:7" ht="19.5" customHeight="1">
      <c r="A11" s="153"/>
      <c r="B11" s="153"/>
      <c r="C11" s="153" t="s">
        <v>380</v>
      </c>
      <c r="D11" s="154"/>
      <c r="E11" s="155">
        <v>29000</v>
      </c>
      <c r="F11" s="156">
        <v>0</v>
      </c>
      <c r="G11" s="156">
        <v>29000</v>
      </c>
    </row>
    <row r="12" spans="1:7" ht="19.5" customHeight="1">
      <c r="A12" s="157" t="s">
        <v>377</v>
      </c>
      <c r="B12" s="157" t="s">
        <v>378</v>
      </c>
      <c r="C12" s="157" t="s">
        <v>381</v>
      </c>
      <c r="D12" s="146" t="s">
        <v>317</v>
      </c>
      <c r="E12" s="137">
        <v>29000</v>
      </c>
      <c r="F12" s="144">
        <v>0</v>
      </c>
      <c r="G12" s="144">
        <v>29000</v>
      </c>
    </row>
    <row r="13" spans="1:7" ht="19.5" customHeight="1">
      <c r="A13" s="153"/>
      <c r="B13" s="153" t="s">
        <v>382</v>
      </c>
      <c r="C13" s="153"/>
      <c r="D13" s="154"/>
      <c r="E13" s="155">
        <v>61092365.06</v>
      </c>
      <c r="F13" s="156">
        <v>40085506.06</v>
      </c>
      <c r="G13" s="156">
        <v>21006859</v>
      </c>
    </row>
    <row r="14" spans="1:7" ht="19.5" customHeight="1">
      <c r="A14" s="153"/>
      <c r="B14" s="153"/>
      <c r="C14" s="153" t="s">
        <v>383</v>
      </c>
      <c r="D14" s="154"/>
      <c r="E14" s="155">
        <v>22793096.64</v>
      </c>
      <c r="F14" s="156">
        <v>22793096.64</v>
      </c>
      <c r="G14" s="156">
        <v>0</v>
      </c>
    </row>
    <row r="15" spans="1:7" ht="19.5" customHeight="1">
      <c r="A15" s="157" t="s">
        <v>377</v>
      </c>
      <c r="B15" s="157" t="s">
        <v>384</v>
      </c>
      <c r="C15" s="157" t="s">
        <v>378</v>
      </c>
      <c r="D15" s="146" t="s">
        <v>322</v>
      </c>
      <c r="E15" s="137">
        <v>22793096.64</v>
      </c>
      <c r="F15" s="144">
        <v>22793096.64</v>
      </c>
      <c r="G15" s="144">
        <v>0</v>
      </c>
    </row>
    <row r="16" spans="1:7" ht="19.5" customHeight="1">
      <c r="A16" s="153"/>
      <c r="B16" s="153"/>
      <c r="C16" s="153" t="s">
        <v>385</v>
      </c>
      <c r="D16" s="154"/>
      <c r="E16" s="155">
        <v>20976859</v>
      </c>
      <c r="F16" s="156">
        <v>0</v>
      </c>
      <c r="G16" s="156">
        <v>20976859</v>
      </c>
    </row>
    <row r="17" spans="1:7" ht="19.5" customHeight="1">
      <c r="A17" s="157" t="s">
        <v>377</v>
      </c>
      <c r="B17" s="157" t="s">
        <v>384</v>
      </c>
      <c r="C17" s="157" t="s">
        <v>386</v>
      </c>
      <c r="D17" s="146" t="s">
        <v>324</v>
      </c>
      <c r="E17" s="137">
        <v>20976859</v>
      </c>
      <c r="F17" s="144">
        <v>0</v>
      </c>
      <c r="G17" s="144">
        <v>20976859</v>
      </c>
    </row>
    <row r="18" spans="1:7" ht="19.5" customHeight="1">
      <c r="A18" s="153"/>
      <c r="B18" s="153"/>
      <c r="C18" s="153" t="s">
        <v>387</v>
      </c>
      <c r="D18" s="154"/>
      <c r="E18" s="155">
        <v>17292409.42</v>
      </c>
      <c r="F18" s="156">
        <v>17292409.42</v>
      </c>
      <c r="G18" s="156">
        <v>0</v>
      </c>
    </row>
    <row r="19" spans="1:7" ht="19.5" customHeight="1">
      <c r="A19" s="157" t="s">
        <v>377</v>
      </c>
      <c r="B19" s="157" t="s">
        <v>384</v>
      </c>
      <c r="C19" s="157" t="s">
        <v>388</v>
      </c>
      <c r="D19" s="146" t="s">
        <v>326</v>
      </c>
      <c r="E19" s="137">
        <v>17292409.42</v>
      </c>
      <c r="F19" s="144">
        <v>17292409.42</v>
      </c>
      <c r="G19" s="144">
        <v>0</v>
      </c>
    </row>
    <row r="20" spans="1:7" ht="19.5" customHeight="1">
      <c r="A20" s="153"/>
      <c r="B20" s="153"/>
      <c r="C20" s="153" t="s">
        <v>380</v>
      </c>
      <c r="D20" s="154"/>
      <c r="E20" s="155">
        <v>30000</v>
      </c>
      <c r="F20" s="156">
        <v>0</v>
      </c>
      <c r="G20" s="156">
        <v>30000</v>
      </c>
    </row>
    <row r="21" spans="1:7" ht="19.5" customHeight="1">
      <c r="A21" s="157" t="s">
        <v>377</v>
      </c>
      <c r="B21" s="157" t="s">
        <v>384</v>
      </c>
      <c r="C21" s="157" t="s">
        <v>381</v>
      </c>
      <c r="D21" s="146" t="s">
        <v>327</v>
      </c>
      <c r="E21" s="137">
        <v>30000</v>
      </c>
      <c r="F21" s="144">
        <v>0</v>
      </c>
      <c r="G21" s="144">
        <v>30000</v>
      </c>
    </row>
    <row r="22" spans="1:7" ht="19.5" customHeight="1">
      <c r="A22" s="153"/>
      <c r="B22" s="153" t="s">
        <v>389</v>
      </c>
      <c r="C22" s="153"/>
      <c r="D22" s="154"/>
      <c r="E22" s="155">
        <v>17636244.64</v>
      </c>
      <c r="F22" s="156">
        <v>0</v>
      </c>
      <c r="G22" s="156">
        <v>17636244.64</v>
      </c>
    </row>
    <row r="23" spans="1:7" ht="19.5" customHeight="1">
      <c r="A23" s="153"/>
      <c r="B23" s="153"/>
      <c r="C23" s="153" t="s">
        <v>385</v>
      </c>
      <c r="D23" s="154"/>
      <c r="E23" s="155">
        <v>17636244.64</v>
      </c>
      <c r="F23" s="156">
        <v>0</v>
      </c>
      <c r="G23" s="156">
        <v>17636244.64</v>
      </c>
    </row>
    <row r="24" spans="1:7" ht="19.5" customHeight="1">
      <c r="A24" s="157" t="s">
        <v>377</v>
      </c>
      <c r="B24" s="157" t="s">
        <v>390</v>
      </c>
      <c r="C24" s="157" t="s">
        <v>386</v>
      </c>
      <c r="D24" s="146" t="s">
        <v>324</v>
      </c>
      <c r="E24" s="137">
        <v>17636244.64</v>
      </c>
      <c r="F24" s="144">
        <v>0</v>
      </c>
      <c r="G24" s="144">
        <v>17636244.64</v>
      </c>
    </row>
    <row r="25" spans="1:7" ht="28.5" customHeight="1">
      <c r="A25" s="153" t="s">
        <v>329</v>
      </c>
      <c r="B25" s="153"/>
      <c r="C25" s="153"/>
      <c r="D25" s="154"/>
      <c r="E25" s="155">
        <v>5275750</v>
      </c>
      <c r="F25" s="156">
        <v>0</v>
      </c>
      <c r="G25" s="156">
        <v>5275750</v>
      </c>
    </row>
    <row r="26" spans="1:7" ht="28.5" customHeight="1">
      <c r="A26" s="153"/>
      <c r="B26" s="153" t="s">
        <v>375</v>
      </c>
      <c r="C26" s="153"/>
      <c r="D26" s="154"/>
      <c r="E26" s="155">
        <v>1515750</v>
      </c>
      <c r="F26" s="156">
        <v>0</v>
      </c>
      <c r="G26" s="156">
        <v>1515750</v>
      </c>
    </row>
    <row r="27" spans="1:7" ht="28.5" customHeight="1">
      <c r="A27" s="153"/>
      <c r="B27" s="153"/>
      <c r="C27" s="153" t="s">
        <v>391</v>
      </c>
      <c r="D27" s="154"/>
      <c r="E27" s="155">
        <v>645750</v>
      </c>
      <c r="F27" s="156">
        <v>0</v>
      </c>
      <c r="G27" s="156">
        <v>645750</v>
      </c>
    </row>
    <row r="28" spans="1:7" ht="28.5" customHeight="1">
      <c r="A28" s="157" t="s">
        <v>392</v>
      </c>
      <c r="B28" s="157" t="s">
        <v>378</v>
      </c>
      <c r="C28" s="157" t="s">
        <v>393</v>
      </c>
      <c r="D28" s="146" t="s">
        <v>332</v>
      </c>
      <c r="E28" s="137">
        <v>645750</v>
      </c>
      <c r="F28" s="144">
        <v>0</v>
      </c>
      <c r="G28" s="144">
        <v>645750</v>
      </c>
    </row>
    <row r="29" spans="1:7" ht="28.5" customHeight="1">
      <c r="A29" s="153"/>
      <c r="B29" s="153"/>
      <c r="C29" s="153" t="s">
        <v>380</v>
      </c>
      <c r="D29" s="154"/>
      <c r="E29" s="155">
        <v>870000</v>
      </c>
      <c r="F29" s="156">
        <v>0</v>
      </c>
      <c r="G29" s="156">
        <v>870000</v>
      </c>
    </row>
    <row r="30" spans="1:7" ht="28.5" customHeight="1">
      <c r="A30" s="157" t="s">
        <v>392</v>
      </c>
      <c r="B30" s="157" t="s">
        <v>378</v>
      </c>
      <c r="C30" s="157" t="s">
        <v>381</v>
      </c>
      <c r="D30" s="146" t="s">
        <v>333</v>
      </c>
      <c r="E30" s="137">
        <v>870000</v>
      </c>
      <c r="F30" s="144">
        <v>0</v>
      </c>
      <c r="G30" s="144">
        <v>870000</v>
      </c>
    </row>
    <row r="31" spans="1:7" ht="28.5" customHeight="1">
      <c r="A31" s="153"/>
      <c r="B31" s="153" t="s">
        <v>394</v>
      </c>
      <c r="C31" s="153"/>
      <c r="D31" s="154"/>
      <c r="E31" s="155">
        <v>3760000</v>
      </c>
      <c r="F31" s="156">
        <v>0</v>
      </c>
      <c r="G31" s="156">
        <v>3760000</v>
      </c>
    </row>
    <row r="32" spans="1:7" ht="28.5" customHeight="1">
      <c r="A32" s="153"/>
      <c r="B32" s="153"/>
      <c r="C32" s="153" t="s">
        <v>395</v>
      </c>
      <c r="D32" s="154"/>
      <c r="E32" s="155">
        <v>3760000</v>
      </c>
      <c r="F32" s="156">
        <v>0</v>
      </c>
      <c r="G32" s="156">
        <v>3760000</v>
      </c>
    </row>
    <row r="33" spans="1:7" ht="28.5" customHeight="1">
      <c r="A33" s="157" t="s">
        <v>392</v>
      </c>
      <c r="B33" s="157" t="s">
        <v>386</v>
      </c>
      <c r="C33" s="157" t="s">
        <v>396</v>
      </c>
      <c r="D33" s="146" t="s">
        <v>334</v>
      </c>
      <c r="E33" s="137">
        <v>3760000</v>
      </c>
      <c r="F33" s="144">
        <v>0</v>
      </c>
      <c r="G33" s="144">
        <v>3760000</v>
      </c>
    </row>
    <row r="34" spans="1:7" ht="28.5" customHeight="1">
      <c r="A34" s="153" t="s">
        <v>337</v>
      </c>
      <c r="B34" s="153"/>
      <c r="C34" s="153"/>
      <c r="D34" s="154"/>
      <c r="E34" s="155">
        <v>36774864</v>
      </c>
      <c r="F34" s="156">
        <v>406442</v>
      </c>
      <c r="G34" s="156">
        <v>36368422</v>
      </c>
    </row>
    <row r="35" spans="1:7" ht="28.5" customHeight="1">
      <c r="A35" s="153"/>
      <c r="B35" s="153" t="s">
        <v>394</v>
      </c>
      <c r="C35" s="153"/>
      <c r="D35" s="154"/>
      <c r="E35" s="155">
        <v>33012775</v>
      </c>
      <c r="F35" s="156">
        <v>0</v>
      </c>
      <c r="G35" s="156">
        <v>33012775</v>
      </c>
    </row>
    <row r="36" spans="1:7" ht="28.5" customHeight="1">
      <c r="A36" s="153"/>
      <c r="B36" s="153"/>
      <c r="C36" s="153" t="s">
        <v>376</v>
      </c>
      <c r="D36" s="154"/>
      <c r="E36" s="155">
        <v>32874775</v>
      </c>
      <c r="F36" s="156">
        <v>0</v>
      </c>
      <c r="G36" s="156">
        <v>32874775</v>
      </c>
    </row>
    <row r="37" spans="1:7" ht="28.5" customHeight="1">
      <c r="A37" s="157" t="s">
        <v>397</v>
      </c>
      <c r="B37" s="157" t="s">
        <v>386</v>
      </c>
      <c r="C37" s="157" t="s">
        <v>379</v>
      </c>
      <c r="D37" s="146" t="s">
        <v>336</v>
      </c>
      <c r="E37" s="137">
        <v>32874775</v>
      </c>
      <c r="F37" s="144">
        <v>0</v>
      </c>
      <c r="G37" s="144">
        <v>32874775</v>
      </c>
    </row>
    <row r="38" spans="1:7" ht="28.5" customHeight="1">
      <c r="A38" s="153"/>
      <c r="B38" s="153"/>
      <c r="C38" s="153" t="s">
        <v>380</v>
      </c>
      <c r="D38" s="154"/>
      <c r="E38" s="155">
        <v>138000</v>
      </c>
      <c r="F38" s="156">
        <v>0</v>
      </c>
      <c r="G38" s="156">
        <v>138000</v>
      </c>
    </row>
    <row r="39" spans="1:7" ht="28.5" customHeight="1">
      <c r="A39" s="157" t="s">
        <v>397</v>
      </c>
      <c r="B39" s="157" t="s">
        <v>386</v>
      </c>
      <c r="C39" s="157" t="s">
        <v>381</v>
      </c>
      <c r="D39" s="146" t="s">
        <v>339</v>
      </c>
      <c r="E39" s="137">
        <v>138000</v>
      </c>
      <c r="F39" s="144">
        <v>0</v>
      </c>
      <c r="G39" s="144">
        <v>138000</v>
      </c>
    </row>
    <row r="40" spans="1:7" ht="28.5" customHeight="1">
      <c r="A40" s="153"/>
      <c r="B40" s="153" t="s">
        <v>398</v>
      </c>
      <c r="C40" s="153"/>
      <c r="D40" s="154"/>
      <c r="E40" s="155">
        <v>406442</v>
      </c>
      <c r="F40" s="156">
        <v>406442</v>
      </c>
      <c r="G40" s="156">
        <v>0</v>
      </c>
    </row>
    <row r="41" spans="1:7" ht="28.5" customHeight="1">
      <c r="A41" s="153"/>
      <c r="B41" s="153"/>
      <c r="C41" s="153" t="s">
        <v>383</v>
      </c>
      <c r="D41" s="154"/>
      <c r="E41" s="155">
        <v>209442</v>
      </c>
      <c r="F41" s="156">
        <v>209442</v>
      </c>
      <c r="G41" s="156">
        <v>0</v>
      </c>
    </row>
    <row r="42" spans="1:7" ht="28.5" customHeight="1">
      <c r="A42" s="157" t="s">
        <v>397</v>
      </c>
      <c r="B42" s="157" t="s">
        <v>399</v>
      </c>
      <c r="C42" s="157" t="s">
        <v>378</v>
      </c>
      <c r="D42" s="146" t="s">
        <v>340</v>
      </c>
      <c r="E42" s="137">
        <v>209442</v>
      </c>
      <c r="F42" s="144">
        <v>209442</v>
      </c>
      <c r="G42" s="144">
        <v>0</v>
      </c>
    </row>
    <row r="43" spans="1:7" ht="28.5" customHeight="1">
      <c r="A43" s="153"/>
      <c r="B43" s="153"/>
      <c r="C43" s="153" t="s">
        <v>385</v>
      </c>
      <c r="D43" s="154"/>
      <c r="E43" s="155">
        <v>197000</v>
      </c>
      <c r="F43" s="156">
        <v>197000</v>
      </c>
      <c r="G43" s="156">
        <v>0</v>
      </c>
    </row>
    <row r="44" spans="1:7" ht="28.5" customHeight="1">
      <c r="A44" s="157" t="s">
        <v>397</v>
      </c>
      <c r="B44" s="157" t="s">
        <v>399</v>
      </c>
      <c r="C44" s="157" t="s">
        <v>386</v>
      </c>
      <c r="D44" s="146" t="s">
        <v>342</v>
      </c>
      <c r="E44" s="137">
        <v>197000</v>
      </c>
      <c r="F44" s="144">
        <v>197000</v>
      </c>
      <c r="G44" s="144">
        <v>0</v>
      </c>
    </row>
    <row r="45" spans="1:7" ht="28.5" customHeight="1">
      <c r="A45" s="153"/>
      <c r="B45" s="153" t="s">
        <v>400</v>
      </c>
      <c r="C45" s="153"/>
      <c r="D45" s="154"/>
      <c r="E45" s="155">
        <v>1654847</v>
      </c>
      <c r="F45" s="156">
        <v>0</v>
      </c>
      <c r="G45" s="156">
        <v>1654847</v>
      </c>
    </row>
    <row r="46" spans="1:7" ht="28.5" customHeight="1">
      <c r="A46" s="153"/>
      <c r="B46" s="153"/>
      <c r="C46" s="153" t="s">
        <v>401</v>
      </c>
      <c r="D46" s="154"/>
      <c r="E46" s="155">
        <v>1520285</v>
      </c>
      <c r="F46" s="156">
        <v>0</v>
      </c>
      <c r="G46" s="156">
        <v>1520285</v>
      </c>
    </row>
    <row r="47" spans="1:7" ht="28.5" customHeight="1">
      <c r="A47" s="157" t="s">
        <v>397</v>
      </c>
      <c r="B47" s="157" t="s">
        <v>402</v>
      </c>
      <c r="C47" s="157" t="s">
        <v>399</v>
      </c>
      <c r="D47" s="146" t="s">
        <v>343</v>
      </c>
      <c r="E47" s="137">
        <v>1520285</v>
      </c>
      <c r="F47" s="144">
        <v>0</v>
      </c>
      <c r="G47" s="144">
        <v>1520285</v>
      </c>
    </row>
    <row r="48" spans="1:7" ht="28.5" customHeight="1">
      <c r="A48" s="153"/>
      <c r="B48" s="153"/>
      <c r="C48" s="153" t="s">
        <v>380</v>
      </c>
      <c r="D48" s="154"/>
      <c r="E48" s="155">
        <v>134562</v>
      </c>
      <c r="F48" s="156">
        <v>0</v>
      </c>
      <c r="G48" s="156">
        <v>134562</v>
      </c>
    </row>
    <row r="49" spans="1:7" ht="28.5" customHeight="1">
      <c r="A49" s="157" t="s">
        <v>397</v>
      </c>
      <c r="B49" s="157" t="s">
        <v>402</v>
      </c>
      <c r="C49" s="157" t="s">
        <v>381</v>
      </c>
      <c r="D49" s="146" t="s">
        <v>345</v>
      </c>
      <c r="E49" s="137">
        <v>134562</v>
      </c>
      <c r="F49" s="144">
        <v>0</v>
      </c>
      <c r="G49" s="144">
        <v>134562</v>
      </c>
    </row>
    <row r="50" spans="1:7" ht="28.5" customHeight="1">
      <c r="A50" s="153"/>
      <c r="B50" s="153" t="s">
        <v>403</v>
      </c>
      <c r="C50" s="153"/>
      <c r="D50" s="154"/>
      <c r="E50" s="155">
        <v>800</v>
      </c>
      <c r="F50" s="156">
        <v>0</v>
      </c>
      <c r="G50" s="156">
        <v>800</v>
      </c>
    </row>
    <row r="51" spans="1:7" ht="28.5" customHeight="1">
      <c r="A51" s="153"/>
      <c r="B51" s="153"/>
      <c r="C51" s="153" t="s">
        <v>380</v>
      </c>
      <c r="D51" s="154"/>
      <c r="E51" s="155">
        <v>800</v>
      </c>
      <c r="F51" s="156">
        <v>0</v>
      </c>
      <c r="G51" s="156">
        <v>800</v>
      </c>
    </row>
    <row r="52" spans="1:7" ht="28.5" customHeight="1">
      <c r="A52" s="157" t="s">
        <v>397</v>
      </c>
      <c r="B52" s="157" t="s">
        <v>404</v>
      </c>
      <c r="C52" s="157" t="s">
        <v>381</v>
      </c>
      <c r="D52" s="146" t="s">
        <v>346</v>
      </c>
      <c r="E52" s="137">
        <v>800</v>
      </c>
      <c r="F52" s="144">
        <v>0</v>
      </c>
      <c r="G52" s="144">
        <v>800</v>
      </c>
    </row>
    <row r="53" spans="1:7" ht="28.5" customHeight="1">
      <c r="A53" s="153"/>
      <c r="B53" s="153" t="s">
        <v>405</v>
      </c>
      <c r="C53" s="153"/>
      <c r="D53" s="154"/>
      <c r="E53" s="155">
        <v>1700000</v>
      </c>
      <c r="F53" s="156">
        <v>0</v>
      </c>
      <c r="G53" s="156">
        <v>1700000</v>
      </c>
    </row>
    <row r="54" spans="1:7" ht="28.5" customHeight="1">
      <c r="A54" s="153"/>
      <c r="B54" s="153"/>
      <c r="C54" s="153" t="s">
        <v>380</v>
      </c>
      <c r="D54" s="154"/>
      <c r="E54" s="155">
        <v>1700000</v>
      </c>
      <c r="F54" s="156">
        <v>0</v>
      </c>
      <c r="G54" s="156">
        <v>1700000</v>
      </c>
    </row>
    <row r="55" spans="1:7" ht="28.5" customHeight="1">
      <c r="A55" s="157" t="s">
        <v>397</v>
      </c>
      <c r="B55" s="157" t="s">
        <v>381</v>
      </c>
      <c r="C55" s="157" t="s">
        <v>381</v>
      </c>
      <c r="D55" s="146" t="s">
        <v>348</v>
      </c>
      <c r="E55" s="137">
        <v>1700000</v>
      </c>
      <c r="F55" s="144">
        <v>0</v>
      </c>
      <c r="G55" s="144">
        <v>1700000</v>
      </c>
    </row>
    <row r="56" spans="1:7" ht="28.5" customHeight="1">
      <c r="A56" s="153" t="s">
        <v>350</v>
      </c>
      <c r="B56" s="153"/>
      <c r="C56" s="153"/>
      <c r="D56" s="154"/>
      <c r="E56" s="155">
        <v>1159800</v>
      </c>
      <c r="F56" s="156">
        <v>0</v>
      </c>
      <c r="G56" s="156">
        <v>1159800</v>
      </c>
    </row>
    <row r="57" spans="1:7" ht="28.5" customHeight="1">
      <c r="A57" s="153"/>
      <c r="B57" s="153" t="s">
        <v>406</v>
      </c>
      <c r="C57" s="153"/>
      <c r="D57" s="154"/>
      <c r="E57" s="155">
        <v>736800</v>
      </c>
      <c r="F57" s="156">
        <v>0</v>
      </c>
      <c r="G57" s="156">
        <v>736800</v>
      </c>
    </row>
    <row r="58" spans="1:7" ht="28.5" customHeight="1">
      <c r="A58" s="153"/>
      <c r="B58" s="153"/>
      <c r="C58" s="153" t="s">
        <v>376</v>
      </c>
      <c r="D58" s="154"/>
      <c r="E58" s="155">
        <v>252000</v>
      </c>
      <c r="F58" s="156">
        <v>0</v>
      </c>
      <c r="G58" s="156">
        <v>252000</v>
      </c>
    </row>
    <row r="59" spans="1:7" ht="28.5" customHeight="1">
      <c r="A59" s="157" t="s">
        <v>407</v>
      </c>
      <c r="B59" s="157" t="s">
        <v>408</v>
      </c>
      <c r="C59" s="157" t="s">
        <v>379</v>
      </c>
      <c r="D59" s="146" t="s">
        <v>349</v>
      </c>
      <c r="E59" s="137">
        <v>252000</v>
      </c>
      <c r="F59" s="144">
        <v>0</v>
      </c>
      <c r="G59" s="144">
        <v>252000</v>
      </c>
    </row>
    <row r="60" spans="1:7" ht="28.5" customHeight="1">
      <c r="A60" s="153"/>
      <c r="B60" s="153"/>
      <c r="C60" s="153" t="s">
        <v>380</v>
      </c>
      <c r="D60" s="154"/>
      <c r="E60" s="155">
        <v>484800</v>
      </c>
      <c r="F60" s="156">
        <v>0</v>
      </c>
      <c r="G60" s="156">
        <v>484800</v>
      </c>
    </row>
    <row r="61" spans="1:7" ht="28.5" customHeight="1">
      <c r="A61" s="157" t="s">
        <v>407</v>
      </c>
      <c r="B61" s="157" t="s">
        <v>408</v>
      </c>
      <c r="C61" s="157" t="s">
        <v>381</v>
      </c>
      <c r="D61" s="146" t="s">
        <v>353</v>
      </c>
      <c r="E61" s="137">
        <v>484800</v>
      </c>
      <c r="F61" s="144">
        <v>0</v>
      </c>
      <c r="G61" s="144">
        <v>484800</v>
      </c>
    </row>
    <row r="62" spans="1:7" ht="28.5" customHeight="1">
      <c r="A62" s="153"/>
      <c r="B62" s="153" t="s">
        <v>400</v>
      </c>
      <c r="C62" s="153"/>
      <c r="D62" s="154"/>
      <c r="E62" s="155">
        <v>423000</v>
      </c>
      <c r="F62" s="156">
        <v>0</v>
      </c>
      <c r="G62" s="156">
        <v>423000</v>
      </c>
    </row>
    <row r="63" spans="1:7" ht="28.5" customHeight="1">
      <c r="A63" s="153"/>
      <c r="B63" s="153"/>
      <c r="C63" s="153" t="s">
        <v>380</v>
      </c>
      <c r="D63" s="154"/>
      <c r="E63" s="155">
        <v>423000</v>
      </c>
      <c r="F63" s="156">
        <v>0</v>
      </c>
      <c r="G63" s="156">
        <v>423000</v>
      </c>
    </row>
    <row r="64" spans="1:7" ht="28.5" customHeight="1">
      <c r="A64" s="157" t="s">
        <v>407</v>
      </c>
      <c r="B64" s="157" t="s">
        <v>402</v>
      </c>
      <c r="C64" s="157" t="s">
        <v>381</v>
      </c>
      <c r="D64" s="146" t="s">
        <v>354</v>
      </c>
      <c r="E64" s="137">
        <v>423000</v>
      </c>
      <c r="F64" s="144">
        <v>0</v>
      </c>
      <c r="G64" s="144">
        <v>423000</v>
      </c>
    </row>
    <row r="65" spans="1:7" ht="28.5" customHeight="1">
      <c r="A65" s="153" t="s">
        <v>356</v>
      </c>
      <c r="B65" s="153"/>
      <c r="C65" s="153"/>
      <c r="D65" s="154"/>
      <c r="E65" s="155">
        <v>150000</v>
      </c>
      <c r="F65" s="156">
        <v>0</v>
      </c>
      <c r="G65" s="156">
        <v>150000</v>
      </c>
    </row>
    <row r="66" spans="1:7" ht="28.5" customHeight="1">
      <c r="A66" s="153"/>
      <c r="B66" s="153" t="s">
        <v>382</v>
      </c>
      <c r="C66" s="153"/>
      <c r="D66" s="154"/>
      <c r="E66" s="155">
        <v>150000</v>
      </c>
      <c r="F66" s="156">
        <v>0</v>
      </c>
      <c r="G66" s="156">
        <v>150000</v>
      </c>
    </row>
    <row r="67" spans="1:7" ht="28.5" customHeight="1">
      <c r="A67" s="153"/>
      <c r="B67" s="153"/>
      <c r="C67" s="153" t="s">
        <v>383</v>
      </c>
      <c r="D67" s="154"/>
      <c r="E67" s="155">
        <v>150000</v>
      </c>
      <c r="F67" s="156">
        <v>0</v>
      </c>
      <c r="G67" s="156">
        <v>150000</v>
      </c>
    </row>
    <row r="68" spans="1:7" ht="28.5" customHeight="1">
      <c r="A68" s="157" t="s">
        <v>409</v>
      </c>
      <c r="B68" s="157" t="s">
        <v>384</v>
      </c>
      <c r="C68" s="157" t="s">
        <v>378</v>
      </c>
      <c r="D68" s="146" t="s">
        <v>355</v>
      </c>
      <c r="E68" s="137">
        <v>150000</v>
      </c>
      <c r="F68" s="144">
        <v>0</v>
      </c>
      <c r="G68" s="144">
        <v>150000</v>
      </c>
    </row>
    <row r="69" spans="1:7" ht="28.5" customHeight="1">
      <c r="A69" s="153" t="s">
        <v>359</v>
      </c>
      <c r="B69" s="153"/>
      <c r="C69" s="153"/>
      <c r="D69" s="154"/>
      <c r="E69" s="155">
        <v>22710000</v>
      </c>
      <c r="F69" s="156">
        <v>0</v>
      </c>
      <c r="G69" s="156">
        <v>22710000</v>
      </c>
    </row>
    <row r="70" spans="1:7" ht="28.5" customHeight="1">
      <c r="A70" s="153"/>
      <c r="B70" s="153" t="s">
        <v>375</v>
      </c>
      <c r="C70" s="153"/>
      <c r="D70" s="154"/>
      <c r="E70" s="155">
        <v>5200000</v>
      </c>
      <c r="F70" s="156">
        <v>0</v>
      </c>
      <c r="G70" s="156">
        <v>5200000</v>
      </c>
    </row>
    <row r="71" spans="1:7" ht="28.5" customHeight="1">
      <c r="A71" s="153"/>
      <c r="B71" s="153"/>
      <c r="C71" s="153" t="s">
        <v>380</v>
      </c>
      <c r="D71" s="154"/>
      <c r="E71" s="155">
        <v>5200000</v>
      </c>
      <c r="F71" s="156">
        <v>0</v>
      </c>
      <c r="G71" s="156">
        <v>5200000</v>
      </c>
    </row>
    <row r="72" spans="1:7" ht="28.5" customHeight="1">
      <c r="A72" s="157" t="s">
        <v>410</v>
      </c>
      <c r="B72" s="157" t="s">
        <v>378</v>
      </c>
      <c r="C72" s="157" t="s">
        <v>381</v>
      </c>
      <c r="D72" s="146" t="s">
        <v>358</v>
      </c>
      <c r="E72" s="137">
        <v>5200000</v>
      </c>
      <c r="F72" s="144">
        <v>0</v>
      </c>
      <c r="G72" s="144">
        <v>5200000</v>
      </c>
    </row>
    <row r="73" spans="1:7" ht="28.5" customHeight="1">
      <c r="A73" s="153"/>
      <c r="B73" s="153" t="s">
        <v>398</v>
      </c>
      <c r="C73" s="153"/>
      <c r="D73" s="154"/>
      <c r="E73" s="155">
        <v>17510000</v>
      </c>
      <c r="F73" s="156">
        <v>0</v>
      </c>
      <c r="G73" s="156">
        <v>17510000</v>
      </c>
    </row>
    <row r="74" spans="1:7" ht="28.5" customHeight="1">
      <c r="A74" s="153"/>
      <c r="B74" s="153"/>
      <c r="C74" s="153" t="s">
        <v>383</v>
      </c>
      <c r="D74" s="154"/>
      <c r="E74" s="155">
        <v>17510000</v>
      </c>
      <c r="F74" s="156">
        <v>0</v>
      </c>
      <c r="G74" s="156">
        <v>17510000</v>
      </c>
    </row>
    <row r="75" spans="1:7" ht="28.5" customHeight="1">
      <c r="A75" s="157" t="s">
        <v>410</v>
      </c>
      <c r="B75" s="157" t="s">
        <v>399</v>
      </c>
      <c r="C75" s="157" t="s">
        <v>378</v>
      </c>
      <c r="D75" s="146" t="s">
        <v>361</v>
      </c>
      <c r="E75" s="137">
        <v>17510000</v>
      </c>
      <c r="F75" s="144">
        <v>0</v>
      </c>
      <c r="G75" s="144">
        <v>17510000</v>
      </c>
    </row>
    <row r="76" spans="1:7" ht="28.5" customHeight="1">
      <c r="A76" s="153" t="s">
        <v>363</v>
      </c>
      <c r="B76" s="153"/>
      <c r="C76" s="153"/>
      <c r="D76" s="154"/>
      <c r="E76" s="155">
        <v>17311445.96</v>
      </c>
      <c r="F76" s="156">
        <v>0</v>
      </c>
      <c r="G76" s="156">
        <v>17311445.96</v>
      </c>
    </row>
    <row r="77" spans="1:7" ht="28.5" customHeight="1">
      <c r="A77" s="153"/>
      <c r="B77" s="153" t="s">
        <v>375</v>
      </c>
      <c r="C77" s="153"/>
      <c r="D77" s="154"/>
      <c r="E77" s="155">
        <v>1249959.27</v>
      </c>
      <c r="F77" s="156">
        <v>0</v>
      </c>
      <c r="G77" s="156">
        <v>1249959.27</v>
      </c>
    </row>
    <row r="78" spans="1:7" ht="28.5" customHeight="1">
      <c r="A78" s="153"/>
      <c r="B78" s="153"/>
      <c r="C78" s="153" t="s">
        <v>411</v>
      </c>
      <c r="D78" s="154"/>
      <c r="E78" s="155">
        <v>23250</v>
      </c>
      <c r="F78" s="156">
        <v>0</v>
      </c>
      <c r="G78" s="156">
        <v>23250</v>
      </c>
    </row>
    <row r="79" spans="1:7" ht="28.5" customHeight="1">
      <c r="A79" s="157" t="s">
        <v>412</v>
      </c>
      <c r="B79" s="157" t="s">
        <v>378</v>
      </c>
      <c r="C79" s="157" t="s">
        <v>413</v>
      </c>
      <c r="D79" s="146" t="s">
        <v>362</v>
      </c>
      <c r="E79" s="137">
        <v>23250</v>
      </c>
      <c r="F79" s="144">
        <v>0</v>
      </c>
      <c r="G79" s="144">
        <v>23250</v>
      </c>
    </row>
    <row r="80" spans="1:7" ht="28.5" customHeight="1">
      <c r="A80" s="153"/>
      <c r="B80" s="153"/>
      <c r="C80" s="153" t="s">
        <v>380</v>
      </c>
      <c r="D80" s="154"/>
      <c r="E80" s="155">
        <v>1226709.27</v>
      </c>
      <c r="F80" s="156">
        <v>0</v>
      </c>
      <c r="G80" s="156">
        <v>1226709.27</v>
      </c>
    </row>
    <row r="81" spans="1:7" ht="28.5" customHeight="1">
      <c r="A81" s="157" t="s">
        <v>412</v>
      </c>
      <c r="B81" s="157" t="s">
        <v>378</v>
      </c>
      <c r="C81" s="157" t="s">
        <v>381</v>
      </c>
      <c r="D81" s="146" t="s">
        <v>366</v>
      </c>
      <c r="E81" s="137">
        <v>1226709.27</v>
      </c>
      <c r="F81" s="144">
        <v>0</v>
      </c>
      <c r="G81" s="144">
        <v>1226709.27</v>
      </c>
    </row>
    <row r="82" spans="1:7" ht="28.5" customHeight="1">
      <c r="A82" s="153"/>
      <c r="B82" s="153" t="s">
        <v>394</v>
      </c>
      <c r="C82" s="153"/>
      <c r="D82" s="154"/>
      <c r="E82" s="155">
        <v>15361486.69</v>
      </c>
      <c r="F82" s="156">
        <v>0</v>
      </c>
      <c r="G82" s="156">
        <v>15361486.69</v>
      </c>
    </row>
    <row r="83" spans="1:7" ht="28.5" customHeight="1">
      <c r="A83" s="153"/>
      <c r="B83" s="153"/>
      <c r="C83" s="153" t="s">
        <v>414</v>
      </c>
      <c r="D83" s="154"/>
      <c r="E83" s="155">
        <v>14400</v>
      </c>
      <c r="F83" s="156">
        <v>0</v>
      </c>
      <c r="G83" s="156">
        <v>14400</v>
      </c>
    </row>
    <row r="84" spans="1:7" ht="28.5" customHeight="1">
      <c r="A84" s="157" t="s">
        <v>412</v>
      </c>
      <c r="B84" s="157" t="s">
        <v>386</v>
      </c>
      <c r="C84" s="157" t="s">
        <v>415</v>
      </c>
      <c r="D84" s="146" t="s">
        <v>367</v>
      </c>
      <c r="E84" s="137">
        <v>14400</v>
      </c>
      <c r="F84" s="144">
        <v>0</v>
      </c>
      <c r="G84" s="144">
        <v>14400</v>
      </c>
    </row>
    <row r="85" spans="1:7" ht="28.5" customHeight="1">
      <c r="A85" s="153"/>
      <c r="B85" s="153"/>
      <c r="C85" s="153" t="s">
        <v>380</v>
      </c>
      <c r="D85" s="154"/>
      <c r="E85" s="155">
        <v>15347086.69</v>
      </c>
      <c r="F85" s="156">
        <v>0</v>
      </c>
      <c r="G85" s="156">
        <v>15347086.69</v>
      </c>
    </row>
    <row r="86" spans="1:7" ht="28.5" customHeight="1">
      <c r="A86" s="157" t="s">
        <v>412</v>
      </c>
      <c r="B86" s="157" t="s">
        <v>386</v>
      </c>
      <c r="C86" s="157" t="s">
        <v>381</v>
      </c>
      <c r="D86" s="146" t="s">
        <v>369</v>
      </c>
      <c r="E86" s="137">
        <v>15347086.69</v>
      </c>
      <c r="F86" s="144">
        <v>0</v>
      </c>
      <c r="G86" s="144">
        <v>15347086.69</v>
      </c>
    </row>
    <row r="87" spans="1:7" ht="28.5" customHeight="1">
      <c r="A87" s="153"/>
      <c r="B87" s="153" t="s">
        <v>382</v>
      </c>
      <c r="C87" s="153"/>
      <c r="D87" s="154"/>
      <c r="E87" s="155">
        <v>700000</v>
      </c>
      <c r="F87" s="156">
        <v>0</v>
      </c>
      <c r="G87" s="156">
        <v>700000</v>
      </c>
    </row>
    <row r="88" spans="1:7" ht="28.5" customHeight="1">
      <c r="A88" s="153"/>
      <c r="B88" s="153"/>
      <c r="C88" s="153" t="s">
        <v>395</v>
      </c>
      <c r="D88" s="154"/>
      <c r="E88" s="155">
        <v>500000</v>
      </c>
      <c r="F88" s="156">
        <v>0</v>
      </c>
      <c r="G88" s="156">
        <v>500000</v>
      </c>
    </row>
    <row r="89" spans="1:7" ht="28.5" customHeight="1">
      <c r="A89" s="157" t="s">
        <v>412</v>
      </c>
      <c r="B89" s="157" t="s">
        <v>384</v>
      </c>
      <c r="C89" s="157" t="s">
        <v>396</v>
      </c>
      <c r="D89" s="146" t="s">
        <v>370</v>
      </c>
      <c r="E89" s="137">
        <v>500000</v>
      </c>
      <c r="F89" s="144">
        <v>0</v>
      </c>
      <c r="G89" s="144">
        <v>500000</v>
      </c>
    </row>
    <row r="90" spans="1:7" ht="28.5" customHeight="1">
      <c r="A90" s="153"/>
      <c r="B90" s="153"/>
      <c r="C90" s="153" t="s">
        <v>414</v>
      </c>
      <c r="D90" s="154"/>
      <c r="E90" s="155">
        <v>200000</v>
      </c>
      <c r="F90" s="156">
        <v>0</v>
      </c>
      <c r="G90" s="156">
        <v>200000</v>
      </c>
    </row>
    <row r="91" spans="1:7" ht="28.5" customHeight="1">
      <c r="A91" s="157" t="s">
        <v>412</v>
      </c>
      <c r="B91" s="157" t="s">
        <v>384</v>
      </c>
      <c r="C91" s="157" t="s">
        <v>415</v>
      </c>
      <c r="D91" s="146" t="s">
        <v>371</v>
      </c>
      <c r="E91" s="137">
        <v>200000</v>
      </c>
      <c r="F91" s="144">
        <v>0</v>
      </c>
      <c r="G91" s="144">
        <v>200000</v>
      </c>
    </row>
    <row r="92" spans="1:7" ht="28.5" customHeight="1">
      <c r="A92" s="153" t="s">
        <v>373</v>
      </c>
      <c r="B92" s="153"/>
      <c r="C92" s="153"/>
      <c r="D92" s="154"/>
      <c r="E92" s="155">
        <v>599700</v>
      </c>
      <c r="F92" s="156">
        <v>0</v>
      </c>
      <c r="G92" s="156">
        <v>599700</v>
      </c>
    </row>
    <row r="93" spans="1:7" ht="28.5" customHeight="1">
      <c r="A93" s="153"/>
      <c r="B93" s="153" t="s">
        <v>394</v>
      </c>
      <c r="C93" s="153"/>
      <c r="D93" s="154"/>
      <c r="E93" s="155">
        <v>599700</v>
      </c>
      <c r="F93" s="156">
        <v>0</v>
      </c>
      <c r="G93" s="156">
        <v>599700</v>
      </c>
    </row>
    <row r="94" spans="1:7" ht="28.5" customHeight="1">
      <c r="A94" s="153"/>
      <c r="B94" s="153"/>
      <c r="C94" s="153" t="s">
        <v>395</v>
      </c>
      <c r="D94" s="154"/>
      <c r="E94" s="155">
        <v>599700</v>
      </c>
      <c r="F94" s="156">
        <v>0</v>
      </c>
      <c r="G94" s="156">
        <v>599700</v>
      </c>
    </row>
    <row r="95" spans="1:7" ht="28.5" customHeight="1">
      <c r="A95" s="157" t="s">
        <v>416</v>
      </c>
      <c r="B95" s="157" t="s">
        <v>386</v>
      </c>
      <c r="C95" s="157" t="s">
        <v>396</v>
      </c>
      <c r="D95" s="146" t="s">
        <v>372</v>
      </c>
      <c r="E95" s="137">
        <v>599700</v>
      </c>
      <c r="F95" s="144">
        <v>0</v>
      </c>
      <c r="G95" s="144">
        <v>599700</v>
      </c>
    </row>
  </sheetData>
  <sheetProtection/>
  <mergeCells count="7">
    <mergeCell ref="A6:D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worksheet>
</file>

<file path=xl/worksheets/sheet6.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pane xSplit="2" ySplit="5" topLeftCell="C18" activePane="bottomRight" state="frozen"/>
      <selection pane="topLeft" activeCell="A1" sqref="A1"/>
      <selection pane="topRight" activeCell="C1" sqref="C1"/>
      <selection pane="bottomLeft" activeCell="A6" sqref="A6"/>
      <selection pane="bottomRight" activeCell="C25" sqref="C25"/>
    </sheetView>
  </sheetViews>
  <sheetFormatPr defaultColWidth="9.00390625" defaultRowHeight="28.5" customHeight="1"/>
  <cols>
    <col min="1" max="1" width="18.00390625" style="9" customWidth="1"/>
    <col min="2" max="2" width="34.875" style="8" customWidth="1"/>
    <col min="3" max="3" width="32.125" style="10" customWidth="1"/>
    <col min="4" max="16384" width="9.00390625" style="10" customWidth="1"/>
  </cols>
  <sheetData>
    <row r="1" ht="28.5" customHeight="1">
      <c r="A1" s="44" t="s">
        <v>99</v>
      </c>
    </row>
    <row r="2" spans="1:3" ht="47.25" customHeight="1">
      <c r="A2" s="217" t="s">
        <v>305</v>
      </c>
      <c r="B2" s="217"/>
      <c r="C2" s="217"/>
    </row>
    <row r="3" ht="28.5" customHeight="1">
      <c r="C3" s="34" t="s">
        <v>68</v>
      </c>
    </row>
    <row r="4" spans="1:3" s="7" customFormat="1" ht="19.5" customHeight="1">
      <c r="A4" s="212" t="s">
        <v>178</v>
      </c>
      <c r="B4" s="212"/>
      <c r="C4" s="215" t="s">
        <v>54</v>
      </c>
    </row>
    <row r="5" spans="1:3" s="7" customFormat="1" ht="19.5" customHeight="1">
      <c r="A5" s="90" t="s">
        <v>52</v>
      </c>
      <c r="B5" s="89" t="s">
        <v>53</v>
      </c>
      <c r="C5" s="216"/>
    </row>
    <row r="6" spans="1:3" s="7" customFormat="1" ht="19.5" customHeight="1">
      <c r="A6" s="213" t="s">
        <v>177</v>
      </c>
      <c r="B6" s="214"/>
      <c r="C6" s="115">
        <f>SUM(C7,C19,C34)</f>
        <v>40491948.06</v>
      </c>
    </row>
    <row r="7" spans="1:3" ht="19.5" customHeight="1">
      <c r="A7" s="86" t="s">
        <v>69</v>
      </c>
      <c r="B7" s="86" t="s">
        <v>70</v>
      </c>
      <c r="C7" s="87">
        <f>SUM(C8:C18)</f>
        <v>36855960.32</v>
      </c>
    </row>
    <row r="8" spans="1:3" ht="19.5" customHeight="1">
      <c r="A8" s="86" t="s">
        <v>100</v>
      </c>
      <c r="B8" s="86" t="s">
        <v>101</v>
      </c>
      <c r="C8" s="136">
        <v>4729044</v>
      </c>
    </row>
    <row r="9" spans="1:3" ht="19.5" customHeight="1">
      <c r="A9" s="86" t="s">
        <v>102</v>
      </c>
      <c r="B9" s="86" t="s">
        <v>103</v>
      </c>
      <c r="C9" s="136">
        <v>17905613</v>
      </c>
    </row>
    <row r="10" spans="1:3" ht="19.5" customHeight="1">
      <c r="A10" s="86" t="s">
        <v>104</v>
      </c>
      <c r="B10" s="86" t="s">
        <v>105</v>
      </c>
      <c r="C10" s="136">
        <v>3294235</v>
      </c>
    </row>
    <row r="11" spans="1:3" ht="19.5" customHeight="1">
      <c r="A11" s="86" t="s">
        <v>106</v>
      </c>
      <c r="B11" s="86" t="s">
        <v>107</v>
      </c>
      <c r="C11" s="136">
        <v>524700</v>
      </c>
    </row>
    <row r="12" spans="1:3" ht="19.5" customHeight="1">
      <c r="A12" s="86" t="s">
        <v>108</v>
      </c>
      <c r="B12" s="86" t="s">
        <v>109</v>
      </c>
      <c r="C12" s="136">
        <v>2530876.8</v>
      </c>
    </row>
    <row r="13" spans="1:3" ht="19.5" customHeight="1">
      <c r="A13" s="86" t="s">
        <v>110</v>
      </c>
      <c r="B13" s="86" t="s">
        <v>111</v>
      </c>
      <c r="C13" s="136">
        <v>1265438.4</v>
      </c>
    </row>
    <row r="14" spans="1:3" ht="19.5" customHeight="1">
      <c r="A14" s="86" t="s">
        <v>112</v>
      </c>
      <c r="B14" s="86" t="s">
        <v>113</v>
      </c>
      <c r="C14" s="136">
        <v>2516614.8</v>
      </c>
    </row>
    <row r="15" spans="1:3" ht="19.5" customHeight="1">
      <c r="A15" s="86" t="s">
        <v>114</v>
      </c>
      <c r="B15" s="86" t="s">
        <v>115</v>
      </c>
      <c r="C15" s="136">
        <v>754984.44</v>
      </c>
    </row>
    <row r="16" spans="1:3" ht="19.5" customHeight="1">
      <c r="A16" s="86" t="s">
        <v>116</v>
      </c>
      <c r="B16" s="86" t="s">
        <v>117</v>
      </c>
      <c r="C16" s="136">
        <v>415985.88</v>
      </c>
    </row>
    <row r="17" spans="1:3" ht="19.5" customHeight="1">
      <c r="A17" s="86" t="s">
        <v>118</v>
      </c>
      <c r="B17" s="86" t="s">
        <v>119</v>
      </c>
      <c r="C17" s="136">
        <v>2871420</v>
      </c>
    </row>
    <row r="18" spans="1:3" ht="19.5" customHeight="1">
      <c r="A18" s="86" t="s">
        <v>120</v>
      </c>
      <c r="B18" s="86" t="s">
        <v>121</v>
      </c>
      <c r="C18" s="136">
        <v>47048</v>
      </c>
    </row>
    <row r="19" spans="1:3" ht="19.5" customHeight="1">
      <c r="A19" s="86" t="s">
        <v>71</v>
      </c>
      <c r="B19" s="86" t="s">
        <v>72</v>
      </c>
      <c r="C19" s="87">
        <f>SUM(C20:C33)</f>
        <v>3228045.74</v>
      </c>
    </row>
    <row r="20" spans="1:3" ht="19.5" customHeight="1">
      <c r="A20" s="86" t="s">
        <v>122</v>
      </c>
      <c r="B20" s="86" t="s">
        <v>123</v>
      </c>
      <c r="C20" s="136">
        <v>166600</v>
      </c>
    </row>
    <row r="21" spans="1:3" ht="19.5" customHeight="1">
      <c r="A21" s="86" t="s">
        <v>124</v>
      </c>
      <c r="B21" s="86" t="s">
        <v>125</v>
      </c>
      <c r="C21" s="136">
        <v>178500</v>
      </c>
    </row>
    <row r="22" spans="1:3" ht="19.5" customHeight="1">
      <c r="A22" s="86" t="s">
        <v>126</v>
      </c>
      <c r="B22" s="86" t="s">
        <v>127</v>
      </c>
      <c r="C22" s="136">
        <v>107100</v>
      </c>
    </row>
    <row r="23" spans="1:3" ht="19.5" customHeight="1">
      <c r="A23" s="86" t="s">
        <v>128</v>
      </c>
      <c r="B23" s="86" t="s">
        <v>129</v>
      </c>
      <c r="C23" s="136">
        <v>282368.1</v>
      </c>
    </row>
    <row r="24" spans="1:3" ht="19.5" customHeight="1">
      <c r="A24" s="86" t="s">
        <v>130</v>
      </c>
      <c r="B24" s="86" t="s">
        <v>131</v>
      </c>
      <c r="C24" s="136">
        <v>552306</v>
      </c>
    </row>
    <row r="25" spans="1:3" ht="19.5" customHeight="1">
      <c r="A25" s="86" t="s">
        <v>132</v>
      </c>
      <c r="B25" s="86" t="s">
        <v>133</v>
      </c>
      <c r="C25" s="136">
        <v>42840</v>
      </c>
    </row>
    <row r="26" spans="1:3" ht="19.5" customHeight="1">
      <c r="A26" s="86" t="s">
        <v>134</v>
      </c>
      <c r="B26" s="86" t="s">
        <v>135</v>
      </c>
      <c r="C26" s="136">
        <v>18153</v>
      </c>
    </row>
    <row r="27" spans="1:3" ht="19.5" customHeight="1">
      <c r="A27" s="86" t="s">
        <v>136</v>
      </c>
      <c r="B27" s="86" t="s">
        <v>137</v>
      </c>
      <c r="C27" s="136">
        <v>18000</v>
      </c>
    </row>
    <row r="28" spans="1:3" ht="19.5" customHeight="1">
      <c r="A28" s="86" t="s">
        <v>138</v>
      </c>
      <c r="B28" s="86" t="s">
        <v>139</v>
      </c>
      <c r="C28" s="136">
        <v>45220</v>
      </c>
    </row>
    <row r="29" spans="1:3" ht="19.5" customHeight="1">
      <c r="A29" s="86" t="s">
        <v>140</v>
      </c>
      <c r="B29" s="86" t="s">
        <v>141</v>
      </c>
      <c r="C29" s="136">
        <v>8568</v>
      </c>
    </row>
    <row r="30" spans="1:3" ht="19.5" customHeight="1">
      <c r="A30" s="86" t="s">
        <v>142</v>
      </c>
      <c r="B30" s="86" t="s">
        <v>143</v>
      </c>
      <c r="C30" s="136">
        <v>311384.64</v>
      </c>
    </row>
    <row r="31" spans="1:3" ht="19.5" customHeight="1">
      <c r="A31" s="86" t="s">
        <v>144</v>
      </c>
      <c r="B31" s="86" t="s">
        <v>145</v>
      </c>
      <c r="C31" s="136">
        <v>402696</v>
      </c>
    </row>
    <row r="32" spans="1:3" ht="19.5" customHeight="1">
      <c r="A32" s="86" t="s">
        <v>146</v>
      </c>
      <c r="B32" s="86" t="s">
        <v>147</v>
      </c>
      <c r="C32" s="136">
        <v>288530</v>
      </c>
    </row>
    <row r="33" spans="1:3" ht="19.5" customHeight="1">
      <c r="A33" s="86" t="s">
        <v>148</v>
      </c>
      <c r="B33" s="86" t="s">
        <v>149</v>
      </c>
      <c r="C33" s="136">
        <v>805780</v>
      </c>
    </row>
    <row r="34" spans="1:3" ht="19.5" customHeight="1">
      <c r="A34" s="86" t="s">
        <v>73</v>
      </c>
      <c r="B34" s="86" t="s">
        <v>74</v>
      </c>
      <c r="C34" s="87">
        <f>SUM(C35:C38)</f>
        <v>407942</v>
      </c>
    </row>
    <row r="35" spans="1:3" ht="19.5" customHeight="1">
      <c r="A35" s="86" t="s">
        <v>150</v>
      </c>
      <c r="B35" s="86" t="s">
        <v>151</v>
      </c>
      <c r="C35" s="159">
        <v>0</v>
      </c>
    </row>
    <row r="36" spans="1:3" ht="19.5" customHeight="1">
      <c r="A36" s="86" t="s">
        <v>152</v>
      </c>
      <c r="B36" s="86" t="s">
        <v>153</v>
      </c>
      <c r="C36" s="136">
        <v>406442</v>
      </c>
    </row>
    <row r="37" spans="1:3" ht="19.5" customHeight="1">
      <c r="A37" s="86" t="s">
        <v>154</v>
      </c>
      <c r="B37" s="86" t="s">
        <v>155</v>
      </c>
      <c r="C37" s="158">
        <v>0</v>
      </c>
    </row>
    <row r="38" spans="1:3" ht="19.5" customHeight="1">
      <c r="A38" s="86" t="s">
        <v>156</v>
      </c>
      <c r="B38" s="86" t="s">
        <v>157</v>
      </c>
      <c r="C38" s="136">
        <v>1500</v>
      </c>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71"/>
</worksheet>
</file>

<file path=xl/worksheets/sheet7.xml><?xml version="1.0" encoding="utf-8"?>
<worksheet xmlns="http://schemas.openxmlformats.org/spreadsheetml/2006/main" xmlns:r="http://schemas.openxmlformats.org/officeDocument/2006/relationships">
  <sheetPr>
    <pageSetUpPr fitToPage="1"/>
  </sheetPr>
  <dimension ref="A1:C80"/>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4" sqref="C14"/>
    </sheetView>
  </sheetViews>
  <sheetFormatPr defaultColWidth="9.00390625" defaultRowHeight="28.5" customHeight="1"/>
  <cols>
    <col min="1" max="1" width="18.00390625" style="9" customWidth="1"/>
    <col min="2" max="2" width="27.125" style="8" customWidth="1"/>
    <col min="3" max="3" width="25.125" style="10" customWidth="1"/>
    <col min="4" max="16384" width="9.00390625" style="10" customWidth="1"/>
  </cols>
  <sheetData>
    <row r="1" spans="1:2" ht="28.5" customHeight="1">
      <c r="A1" s="88" t="s">
        <v>75</v>
      </c>
      <c r="B1" s="88"/>
    </row>
    <row r="2" spans="1:3" ht="41.25" customHeight="1">
      <c r="A2" s="217" t="s">
        <v>306</v>
      </c>
      <c r="B2" s="220"/>
      <c r="C2" s="220"/>
    </row>
    <row r="3" ht="28.5" customHeight="1">
      <c r="C3" s="34" t="s">
        <v>68</v>
      </c>
    </row>
    <row r="4" spans="1:3" s="7" customFormat="1" ht="19.5" customHeight="1">
      <c r="A4" s="212" t="s">
        <v>178</v>
      </c>
      <c r="B4" s="212"/>
      <c r="C4" s="215" t="s">
        <v>54</v>
      </c>
    </row>
    <row r="5" spans="1:3" s="7" customFormat="1" ht="19.5" customHeight="1">
      <c r="A5" s="90" t="s">
        <v>52</v>
      </c>
      <c r="B5" s="89" t="s">
        <v>53</v>
      </c>
      <c r="C5" s="216"/>
    </row>
    <row r="6" spans="1:3" ht="19.5" customHeight="1">
      <c r="A6" s="218" t="s">
        <v>271</v>
      </c>
      <c r="B6" s="219"/>
      <c r="C6" s="91">
        <f>SUM(C7,C14,C39,C50,C59,C69,C71,C75,C77)</f>
        <v>122260221.6</v>
      </c>
    </row>
    <row r="7" spans="1:3" ht="19.5" customHeight="1">
      <c r="A7" s="92" t="s">
        <v>69</v>
      </c>
      <c r="B7" s="92" t="s">
        <v>70</v>
      </c>
      <c r="C7" s="91">
        <f>SUM(C8:C13)</f>
        <v>25938701</v>
      </c>
    </row>
    <row r="8" spans="1:3" ht="19.5" customHeight="1">
      <c r="A8" s="49" t="s">
        <v>100</v>
      </c>
      <c r="B8" s="49" t="s">
        <v>101</v>
      </c>
      <c r="C8" s="51">
        <v>0</v>
      </c>
    </row>
    <row r="9" spans="1:3" ht="19.5" customHeight="1">
      <c r="A9" s="49" t="s">
        <v>102</v>
      </c>
      <c r="B9" s="49" t="s">
        <v>103</v>
      </c>
      <c r="C9" s="51">
        <v>0</v>
      </c>
    </row>
    <row r="10" spans="1:3" ht="19.5" customHeight="1">
      <c r="A10" s="49" t="s">
        <v>104</v>
      </c>
      <c r="B10" s="49" t="s">
        <v>105</v>
      </c>
      <c r="C10" s="51">
        <v>0</v>
      </c>
    </row>
    <row r="11" spans="1:3" ht="19.5" customHeight="1">
      <c r="A11" s="49" t="s">
        <v>179</v>
      </c>
      <c r="B11" s="49" t="s">
        <v>180</v>
      </c>
      <c r="C11" s="51">
        <v>0</v>
      </c>
    </row>
    <row r="12" spans="1:3" ht="19.5" customHeight="1">
      <c r="A12" s="49" t="s">
        <v>116</v>
      </c>
      <c r="B12" s="49" t="s">
        <v>117</v>
      </c>
      <c r="C12" s="51">
        <v>0</v>
      </c>
    </row>
    <row r="13" spans="1:3" ht="19.5" customHeight="1">
      <c r="A13" s="49" t="s">
        <v>120</v>
      </c>
      <c r="B13" s="49" t="s">
        <v>121</v>
      </c>
      <c r="C13" s="136">
        <v>25938701</v>
      </c>
    </row>
    <row r="14" spans="1:3" ht="19.5" customHeight="1">
      <c r="A14" s="92" t="s">
        <v>71</v>
      </c>
      <c r="B14" s="92" t="s">
        <v>72</v>
      </c>
      <c r="C14" s="91">
        <f>SUM(C15:C38)</f>
        <v>75300040.64</v>
      </c>
    </row>
    <row r="15" spans="1:3" ht="19.5" customHeight="1">
      <c r="A15" s="49" t="s">
        <v>122</v>
      </c>
      <c r="B15" s="49" t="s">
        <v>123</v>
      </c>
      <c r="C15" s="136">
        <v>1438800</v>
      </c>
    </row>
    <row r="16" spans="1:3" ht="19.5" customHeight="1">
      <c r="A16" s="49" t="s">
        <v>181</v>
      </c>
      <c r="B16" s="49" t="s">
        <v>182</v>
      </c>
      <c r="C16" s="51">
        <v>0</v>
      </c>
    </row>
    <row r="17" spans="1:3" ht="19.5" customHeight="1">
      <c r="A17" s="49" t="s">
        <v>183</v>
      </c>
      <c r="B17" s="49" t="s">
        <v>184</v>
      </c>
      <c r="C17" s="51">
        <v>0</v>
      </c>
    </row>
    <row r="18" spans="1:3" ht="19.5" customHeight="1">
      <c r="A18" s="49" t="s">
        <v>124</v>
      </c>
      <c r="B18" s="49" t="s">
        <v>125</v>
      </c>
      <c r="C18" s="51">
        <v>0</v>
      </c>
    </row>
    <row r="19" spans="1:3" ht="19.5" customHeight="1">
      <c r="A19" s="49" t="s">
        <v>185</v>
      </c>
      <c r="B19" s="49" t="s">
        <v>186</v>
      </c>
      <c r="C19" s="51">
        <v>0</v>
      </c>
    </row>
    <row r="20" spans="1:3" ht="19.5" customHeight="1">
      <c r="A20" s="49" t="s">
        <v>126</v>
      </c>
      <c r="B20" s="49" t="s">
        <v>127</v>
      </c>
      <c r="C20" s="51">
        <v>0</v>
      </c>
    </row>
    <row r="21" spans="1:3" ht="19.5" customHeight="1">
      <c r="A21" s="49" t="s">
        <v>128</v>
      </c>
      <c r="B21" s="49" t="s">
        <v>129</v>
      </c>
      <c r="C21" s="51">
        <v>0</v>
      </c>
    </row>
    <row r="22" spans="1:3" ht="19.5" customHeight="1">
      <c r="A22" s="49" t="s">
        <v>130</v>
      </c>
      <c r="B22" s="49" t="s">
        <v>131</v>
      </c>
      <c r="C22" s="51">
        <v>0</v>
      </c>
    </row>
    <row r="23" spans="1:3" ht="19.5" customHeight="1">
      <c r="A23" s="49" t="s">
        <v>132</v>
      </c>
      <c r="B23" s="49" t="s">
        <v>133</v>
      </c>
      <c r="C23" s="51">
        <v>0</v>
      </c>
    </row>
    <row r="24" spans="1:3" ht="19.5" customHeight="1">
      <c r="A24" s="49" t="s">
        <v>134</v>
      </c>
      <c r="B24" s="49" t="s">
        <v>135</v>
      </c>
      <c r="C24" s="51">
        <v>0</v>
      </c>
    </row>
    <row r="25" spans="1:3" ht="19.5" customHeight="1">
      <c r="A25" s="49" t="s">
        <v>136</v>
      </c>
      <c r="B25" s="49" t="s">
        <v>137</v>
      </c>
      <c r="C25" s="136">
        <v>5204412</v>
      </c>
    </row>
    <row r="26" spans="1:3" ht="19.5" customHeight="1">
      <c r="A26" s="49" t="s">
        <v>187</v>
      </c>
      <c r="B26" s="49" t="s">
        <v>188</v>
      </c>
      <c r="C26" s="51">
        <v>0</v>
      </c>
    </row>
    <row r="27" spans="1:3" ht="19.5" customHeight="1">
      <c r="A27" s="49" t="s">
        <v>138</v>
      </c>
      <c r="B27" s="49" t="s">
        <v>139</v>
      </c>
      <c r="C27" s="51">
        <v>0</v>
      </c>
    </row>
    <row r="28" spans="1:3" ht="19.5" customHeight="1">
      <c r="A28" s="49" t="s">
        <v>140</v>
      </c>
      <c r="B28" s="49" t="s">
        <v>141</v>
      </c>
      <c r="C28" s="51">
        <v>0</v>
      </c>
    </row>
    <row r="29" spans="1:3" ht="19.5" customHeight="1">
      <c r="A29" s="49" t="s">
        <v>189</v>
      </c>
      <c r="B29" s="49" t="s">
        <v>190</v>
      </c>
      <c r="C29" s="51">
        <v>0</v>
      </c>
    </row>
    <row r="30" spans="1:3" ht="19.5" customHeight="1">
      <c r="A30" s="49" t="s">
        <v>191</v>
      </c>
      <c r="B30" s="49" t="s">
        <v>192</v>
      </c>
      <c r="C30" s="51">
        <v>0</v>
      </c>
    </row>
    <row r="31" spans="1:3" ht="19.5" customHeight="1">
      <c r="A31" s="49" t="s">
        <v>193</v>
      </c>
      <c r="B31" s="49" t="s">
        <v>194</v>
      </c>
      <c r="C31" s="51">
        <v>0</v>
      </c>
    </row>
    <row r="32" spans="1:3" ht="19.5" customHeight="1">
      <c r="A32" s="49" t="s">
        <v>195</v>
      </c>
      <c r="B32" s="49" t="s">
        <v>196</v>
      </c>
      <c r="C32" s="136">
        <v>25666131.64</v>
      </c>
    </row>
    <row r="33" spans="1:3" ht="19.5" customHeight="1">
      <c r="A33" s="49" t="s">
        <v>197</v>
      </c>
      <c r="B33" s="49" t="s">
        <v>198</v>
      </c>
      <c r="C33" s="136">
        <v>200000</v>
      </c>
    </row>
    <row r="34" spans="1:3" ht="19.5" customHeight="1">
      <c r="A34" s="49" t="s">
        <v>142</v>
      </c>
      <c r="B34" s="49" t="s">
        <v>143</v>
      </c>
      <c r="C34" s="51">
        <v>0</v>
      </c>
    </row>
    <row r="35" spans="1:3" ht="19.5" customHeight="1">
      <c r="A35" s="49" t="s">
        <v>144</v>
      </c>
      <c r="B35" s="49" t="s">
        <v>145</v>
      </c>
      <c r="C35" s="51">
        <v>0</v>
      </c>
    </row>
    <row r="36" spans="1:3" ht="19.5" customHeight="1">
      <c r="A36" s="49" t="s">
        <v>146</v>
      </c>
      <c r="B36" s="49" t="s">
        <v>147</v>
      </c>
      <c r="C36" s="51">
        <v>0</v>
      </c>
    </row>
    <row r="37" spans="1:3" ht="19.5" customHeight="1">
      <c r="A37" s="49" t="s">
        <v>199</v>
      </c>
      <c r="B37" s="49" t="s">
        <v>200</v>
      </c>
      <c r="C37" s="51">
        <v>0</v>
      </c>
    </row>
    <row r="38" spans="1:3" ht="19.5" customHeight="1">
      <c r="A38" s="49" t="s">
        <v>148</v>
      </c>
      <c r="B38" s="49" t="s">
        <v>149</v>
      </c>
      <c r="C38" s="136">
        <v>42790697</v>
      </c>
    </row>
    <row r="39" spans="1:3" ht="19.5" customHeight="1">
      <c r="A39" s="92" t="s">
        <v>73</v>
      </c>
      <c r="B39" s="92" t="s">
        <v>74</v>
      </c>
      <c r="C39" s="91">
        <f>SUM(C40:C49)</f>
        <v>1761143.27</v>
      </c>
    </row>
    <row r="40" spans="1:3" ht="19.5" customHeight="1">
      <c r="A40" s="49" t="s">
        <v>152</v>
      </c>
      <c r="B40" s="49" t="s">
        <v>153</v>
      </c>
      <c r="C40" s="51">
        <v>0</v>
      </c>
    </row>
    <row r="41" spans="1:3" ht="19.5" customHeight="1">
      <c r="A41" s="49" t="s">
        <v>201</v>
      </c>
      <c r="B41" s="49" t="s">
        <v>202</v>
      </c>
      <c r="C41" s="51">
        <v>0</v>
      </c>
    </row>
    <row r="42" spans="1:3" ht="19.5" customHeight="1">
      <c r="A42" s="49" t="s">
        <v>203</v>
      </c>
      <c r="B42" s="49" t="s">
        <v>204</v>
      </c>
      <c r="C42" s="51">
        <v>0</v>
      </c>
    </row>
    <row r="43" spans="1:3" ht="19.5" customHeight="1">
      <c r="A43" s="49" t="s">
        <v>205</v>
      </c>
      <c r="B43" s="49" t="s">
        <v>206</v>
      </c>
      <c r="C43" s="136">
        <v>719109.27</v>
      </c>
    </row>
    <row r="44" spans="1:3" ht="19.5" customHeight="1">
      <c r="A44" s="49" t="s">
        <v>207</v>
      </c>
      <c r="B44" s="49" t="s">
        <v>208</v>
      </c>
      <c r="C44" s="51">
        <v>0</v>
      </c>
    </row>
    <row r="45" spans="1:3" ht="19.5" customHeight="1">
      <c r="A45" s="49" t="s">
        <v>154</v>
      </c>
      <c r="B45" s="49" t="s">
        <v>155</v>
      </c>
      <c r="C45" s="136">
        <v>619034</v>
      </c>
    </row>
    <row r="46" spans="1:3" ht="19.5" customHeight="1">
      <c r="A46" s="49" t="s">
        <v>209</v>
      </c>
      <c r="B46" s="49" t="s">
        <v>210</v>
      </c>
      <c r="C46" s="51">
        <v>0</v>
      </c>
    </row>
    <row r="47" spans="1:3" ht="19.5" customHeight="1">
      <c r="A47" s="49" t="s">
        <v>211</v>
      </c>
      <c r="B47" s="49" t="s">
        <v>212</v>
      </c>
      <c r="C47" s="136">
        <v>423000</v>
      </c>
    </row>
    <row r="48" spans="1:3" ht="19.5" customHeight="1">
      <c r="A48" s="49" t="s">
        <v>213</v>
      </c>
      <c r="B48" s="49" t="s">
        <v>214</v>
      </c>
      <c r="C48" s="51">
        <v>0</v>
      </c>
    </row>
    <row r="49" spans="1:3" ht="19.5" customHeight="1">
      <c r="A49" s="49" t="s">
        <v>156</v>
      </c>
      <c r="B49" s="49" t="s">
        <v>157</v>
      </c>
      <c r="C49" s="51">
        <v>0</v>
      </c>
    </row>
    <row r="50" spans="1:3" ht="19.5" customHeight="1">
      <c r="A50" s="92" t="s">
        <v>215</v>
      </c>
      <c r="B50" s="92" t="s">
        <v>216</v>
      </c>
      <c r="C50" s="91">
        <f>SUM(C51:C58)</f>
        <v>0</v>
      </c>
    </row>
    <row r="51" spans="1:3" ht="19.5" customHeight="1">
      <c r="A51" s="49" t="s">
        <v>217</v>
      </c>
      <c r="B51" s="49" t="s">
        <v>218</v>
      </c>
      <c r="C51" s="51">
        <v>0</v>
      </c>
    </row>
    <row r="52" spans="1:3" ht="19.5" customHeight="1">
      <c r="A52" s="49" t="s">
        <v>219</v>
      </c>
      <c r="B52" s="49" t="s">
        <v>220</v>
      </c>
      <c r="C52" s="51">
        <v>0</v>
      </c>
    </row>
    <row r="53" spans="1:3" ht="19.5" customHeight="1">
      <c r="A53" s="49" t="s">
        <v>221</v>
      </c>
      <c r="B53" s="49" t="s">
        <v>222</v>
      </c>
      <c r="C53" s="51">
        <v>0</v>
      </c>
    </row>
    <row r="54" spans="1:3" ht="19.5" customHeight="1">
      <c r="A54" s="49" t="s">
        <v>223</v>
      </c>
      <c r="B54" s="49" t="s">
        <v>224</v>
      </c>
      <c r="C54" s="51">
        <v>0</v>
      </c>
    </row>
    <row r="55" spans="1:3" ht="19.5" customHeight="1">
      <c r="A55" s="49" t="s">
        <v>225</v>
      </c>
      <c r="B55" s="49" t="s">
        <v>226</v>
      </c>
      <c r="C55" s="51">
        <v>0</v>
      </c>
    </row>
    <row r="56" spans="1:3" ht="19.5" customHeight="1">
      <c r="A56" s="49" t="s">
        <v>227</v>
      </c>
      <c r="B56" s="49" t="s">
        <v>228</v>
      </c>
      <c r="C56" s="51">
        <v>0</v>
      </c>
    </row>
    <row r="57" spans="1:3" ht="19.5" customHeight="1">
      <c r="A57" s="49" t="s">
        <v>229</v>
      </c>
      <c r="B57" s="49" t="s">
        <v>230</v>
      </c>
      <c r="C57" s="51">
        <v>0</v>
      </c>
    </row>
    <row r="58" spans="1:3" ht="19.5" customHeight="1">
      <c r="A58" s="49" t="s">
        <v>231</v>
      </c>
      <c r="B58" s="49" t="s">
        <v>232</v>
      </c>
      <c r="C58" s="51">
        <v>0</v>
      </c>
    </row>
    <row r="59" spans="1:3" ht="19.5" customHeight="1">
      <c r="A59" s="92" t="s">
        <v>233</v>
      </c>
      <c r="B59" s="92" t="s">
        <v>234</v>
      </c>
      <c r="C59" s="91">
        <f>SUM(C60:C68)</f>
        <v>3910000</v>
      </c>
    </row>
    <row r="60" spans="1:3" ht="19.5" customHeight="1">
      <c r="A60" s="49" t="s">
        <v>235</v>
      </c>
      <c r="B60" s="49" t="s">
        <v>220</v>
      </c>
      <c r="C60" s="51">
        <v>0</v>
      </c>
    </row>
    <row r="61" spans="1:3" ht="19.5" customHeight="1">
      <c r="A61" s="49" t="s">
        <v>236</v>
      </c>
      <c r="B61" s="49" t="s">
        <v>222</v>
      </c>
      <c r="C61" s="51">
        <v>0</v>
      </c>
    </row>
    <row r="62" spans="1:3" ht="19.5" customHeight="1">
      <c r="A62" s="49" t="s">
        <v>237</v>
      </c>
      <c r="B62" s="49" t="s">
        <v>224</v>
      </c>
      <c r="C62" s="51">
        <v>0</v>
      </c>
    </row>
    <row r="63" spans="1:3" ht="19.5" customHeight="1">
      <c r="A63" s="49" t="s">
        <v>238</v>
      </c>
      <c r="B63" s="49" t="s">
        <v>226</v>
      </c>
      <c r="C63" s="51">
        <v>0</v>
      </c>
    </row>
    <row r="64" spans="1:3" ht="19.5" customHeight="1">
      <c r="A64" s="49" t="s">
        <v>239</v>
      </c>
      <c r="B64" s="49" t="s">
        <v>228</v>
      </c>
      <c r="C64" s="51">
        <v>0</v>
      </c>
    </row>
    <row r="65" spans="1:3" ht="19.5" customHeight="1">
      <c r="A65" s="49" t="s">
        <v>240</v>
      </c>
      <c r="B65" s="49" t="s">
        <v>241</v>
      </c>
      <c r="C65" s="51">
        <v>0</v>
      </c>
    </row>
    <row r="66" spans="1:3" ht="19.5" customHeight="1">
      <c r="A66" s="49" t="s">
        <v>242</v>
      </c>
      <c r="B66" s="49" t="s">
        <v>243</v>
      </c>
      <c r="C66" s="51">
        <v>0</v>
      </c>
    </row>
    <row r="67" spans="1:3" ht="19.5" customHeight="1">
      <c r="A67" s="49" t="s">
        <v>244</v>
      </c>
      <c r="B67" s="49" t="s">
        <v>230</v>
      </c>
      <c r="C67" s="51">
        <v>0</v>
      </c>
    </row>
    <row r="68" spans="1:3" ht="19.5" customHeight="1">
      <c r="A68" s="49" t="s">
        <v>245</v>
      </c>
      <c r="B68" s="49" t="s">
        <v>246</v>
      </c>
      <c r="C68" s="136">
        <v>3910000</v>
      </c>
    </row>
    <row r="69" spans="1:3" ht="19.5" customHeight="1">
      <c r="A69" s="92" t="s">
        <v>247</v>
      </c>
      <c r="B69" s="92" t="s">
        <v>248</v>
      </c>
      <c r="C69" s="91">
        <f>SUM(C70)</f>
        <v>0</v>
      </c>
    </row>
    <row r="70" spans="1:3" ht="19.5" customHeight="1">
      <c r="A70" s="49" t="s">
        <v>249</v>
      </c>
      <c r="B70" s="49" t="s">
        <v>250</v>
      </c>
      <c r="C70" s="51">
        <v>0</v>
      </c>
    </row>
    <row r="71" spans="1:3" ht="19.5" customHeight="1">
      <c r="A71" s="92" t="s">
        <v>251</v>
      </c>
      <c r="B71" s="92" t="s">
        <v>252</v>
      </c>
      <c r="C71" s="91">
        <f>SUM(C72:C74)</f>
        <v>0</v>
      </c>
    </row>
    <row r="72" spans="1:3" ht="19.5" customHeight="1">
      <c r="A72" s="49" t="s">
        <v>253</v>
      </c>
      <c r="B72" s="49" t="s">
        <v>254</v>
      </c>
      <c r="C72" s="51">
        <v>0</v>
      </c>
    </row>
    <row r="73" spans="1:3" ht="19.5" customHeight="1">
      <c r="A73" s="49" t="s">
        <v>255</v>
      </c>
      <c r="B73" s="49" t="s">
        <v>256</v>
      </c>
      <c r="C73" s="51">
        <v>0</v>
      </c>
    </row>
    <row r="74" spans="1:3" ht="19.5" customHeight="1">
      <c r="A74" s="49" t="s">
        <v>257</v>
      </c>
      <c r="B74" s="49" t="s">
        <v>258</v>
      </c>
      <c r="C74" s="51">
        <v>0</v>
      </c>
    </row>
    <row r="75" spans="1:3" ht="19.5" customHeight="1">
      <c r="A75" s="92" t="s">
        <v>259</v>
      </c>
      <c r="B75" s="92" t="s">
        <v>260</v>
      </c>
      <c r="C75" s="91">
        <f>SUM(C76)</f>
        <v>0</v>
      </c>
    </row>
    <row r="76" spans="1:3" ht="19.5" customHeight="1">
      <c r="A76" s="49" t="s">
        <v>261</v>
      </c>
      <c r="B76" s="49" t="s">
        <v>262</v>
      </c>
      <c r="C76" s="51">
        <v>0</v>
      </c>
    </row>
    <row r="77" spans="1:3" ht="19.5" customHeight="1">
      <c r="A77" s="92" t="s">
        <v>263</v>
      </c>
      <c r="B77" s="92" t="s">
        <v>264</v>
      </c>
      <c r="C77" s="91">
        <f>SUM(C78:C80)</f>
        <v>15350336.69</v>
      </c>
    </row>
    <row r="78" spans="1:3" ht="19.5" customHeight="1">
      <c r="A78" s="49" t="s">
        <v>265</v>
      </c>
      <c r="B78" s="49" t="s">
        <v>266</v>
      </c>
      <c r="C78" s="51">
        <v>0</v>
      </c>
    </row>
    <row r="79" spans="1:3" ht="19.5" customHeight="1">
      <c r="A79" s="49" t="s">
        <v>267</v>
      </c>
      <c r="B79" s="163" t="s">
        <v>268</v>
      </c>
      <c r="C79" s="51">
        <v>0</v>
      </c>
    </row>
    <row r="80" spans="1:3" ht="19.5" customHeight="1">
      <c r="A80" s="49" t="s">
        <v>269</v>
      </c>
      <c r="B80" s="49" t="s">
        <v>270</v>
      </c>
      <c r="C80" s="136">
        <v>15350336.69</v>
      </c>
    </row>
  </sheetData>
  <sheetProtection/>
  <mergeCells count="4">
    <mergeCell ref="A4:B4"/>
    <mergeCell ref="A6:B6"/>
    <mergeCell ref="C4:C5"/>
    <mergeCell ref="A2:C2"/>
  </mergeCells>
  <printOptions horizontalCentered="1"/>
  <pageMargins left="0.31" right="0.31" top="0.35" bottom="0.35" header="0.31" footer="0.31"/>
  <pageSetup fitToHeight="1" fitToWidth="1" horizontalDpi="600" verticalDpi="600" orientation="portrait" paperSize="9" scale="7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D13" sqref="D13"/>
    </sheetView>
  </sheetViews>
  <sheetFormatPr defaultColWidth="9.00390625" defaultRowHeight="28.5" customHeight="1"/>
  <cols>
    <col min="1" max="1" width="23.875" style="5" customWidth="1"/>
    <col min="2" max="2" width="21.00390625" style="5" customWidth="1"/>
    <col min="3" max="4" width="20.50390625" style="5" customWidth="1"/>
    <col min="5" max="16384" width="9.00390625" style="5" customWidth="1"/>
  </cols>
  <sheetData>
    <row r="1" spans="1:3" ht="28.5" customHeight="1">
      <c r="A1" s="202" t="s">
        <v>76</v>
      </c>
      <c r="B1" s="202"/>
      <c r="C1" s="202"/>
    </row>
    <row r="2" spans="1:4" ht="28.5" customHeight="1">
      <c r="A2" s="221" t="s">
        <v>307</v>
      </c>
      <c r="B2" s="221"/>
      <c r="C2" s="221"/>
      <c r="D2" s="221"/>
    </row>
    <row r="3" spans="1:4" ht="28.5" customHeight="1">
      <c r="A3" s="6"/>
      <c r="B3" s="6"/>
      <c r="C3" s="6"/>
      <c r="D3" s="34" t="s">
        <v>68</v>
      </c>
    </row>
    <row r="4" spans="1:4" ht="24.75" customHeight="1">
      <c r="A4" s="93" t="s">
        <v>77</v>
      </c>
      <c r="B4" s="93" t="s">
        <v>272</v>
      </c>
      <c r="C4" s="93" t="s">
        <v>273</v>
      </c>
      <c r="D4" s="94" t="s">
        <v>78</v>
      </c>
    </row>
    <row r="5" spans="1:4" ht="24.75" customHeight="1">
      <c r="A5" s="95" t="s">
        <v>158</v>
      </c>
      <c r="B5" s="62">
        <f>SUM(B6:B9)</f>
        <v>297098</v>
      </c>
      <c r="C5" s="62">
        <f>SUM(C6:C9)</f>
        <v>314432</v>
      </c>
      <c r="D5" s="62">
        <f>SUM(D6:D9)</f>
        <v>-17334</v>
      </c>
    </row>
    <row r="6" spans="1:4" ht="24.75" customHeight="1">
      <c r="A6" s="93" t="s">
        <v>79</v>
      </c>
      <c r="B6" s="60">
        <v>0</v>
      </c>
      <c r="C6" s="60">
        <v>0</v>
      </c>
      <c r="D6" s="60">
        <f>B6-C6</f>
        <v>0</v>
      </c>
    </row>
    <row r="7" spans="1:4" ht="24.75" customHeight="1">
      <c r="A7" s="93" t="s">
        <v>80</v>
      </c>
      <c r="B7" s="160">
        <v>8568</v>
      </c>
      <c r="C7" s="160">
        <v>8352</v>
      </c>
      <c r="D7" s="60">
        <f>B7-C7</f>
        <v>216</v>
      </c>
    </row>
    <row r="8" spans="1:4" ht="24.75" customHeight="1">
      <c r="A8" s="96" t="s">
        <v>81</v>
      </c>
      <c r="B8" s="60">
        <v>0</v>
      </c>
      <c r="C8" s="162">
        <v>0</v>
      </c>
      <c r="D8" s="60">
        <f>B8-C8</f>
        <v>0</v>
      </c>
    </row>
    <row r="9" spans="1:4" ht="24.75" customHeight="1">
      <c r="A9" s="96" t="s">
        <v>82</v>
      </c>
      <c r="B9" s="161">
        <v>288530</v>
      </c>
      <c r="C9" s="160">
        <v>306080</v>
      </c>
      <c r="D9" s="60">
        <f>B9-C9</f>
        <v>-17550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zoomScalePageLayoutView="0" workbookViewId="0" topLeftCell="A1">
      <selection activeCell="M9" sqref="M9"/>
    </sheetView>
  </sheetViews>
  <sheetFormatPr defaultColWidth="9.00390625" defaultRowHeight="28.5" customHeight="1"/>
  <cols>
    <col min="1" max="3" width="5.625" style="2" customWidth="1"/>
    <col min="4" max="4" width="25.625" style="2" customWidth="1"/>
    <col min="5" max="7" width="15.625" style="2" customWidth="1"/>
    <col min="8" max="16384" width="9.00390625" style="2" customWidth="1"/>
  </cols>
  <sheetData>
    <row r="1" spans="1:3" ht="28.5" customHeight="1">
      <c r="A1" s="202" t="s">
        <v>83</v>
      </c>
      <c r="B1" s="202"/>
      <c r="C1" s="202"/>
    </row>
    <row r="2" spans="1:7" ht="28.5" customHeight="1">
      <c r="A2" s="225" t="s">
        <v>308</v>
      </c>
      <c r="B2" s="225"/>
      <c r="C2" s="225"/>
      <c r="D2" s="225"/>
      <c r="E2" s="225"/>
      <c r="F2" s="225"/>
      <c r="G2" s="225"/>
    </row>
    <row r="3" ht="28.5" customHeight="1">
      <c r="G3" s="3" t="s">
        <v>2</v>
      </c>
    </row>
    <row r="4" spans="1:7" s="1" customFormat="1" ht="24.75" customHeight="1">
      <c r="A4" s="226" t="s">
        <v>52</v>
      </c>
      <c r="B4" s="226"/>
      <c r="C4" s="226"/>
      <c r="D4" s="226" t="s">
        <v>53</v>
      </c>
      <c r="E4" s="227" t="s">
        <v>54</v>
      </c>
      <c r="F4" s="229" t="s">
        <v>275</v>
      </c>
      <c r="G4" s="229" t="s">
        <v>274</v>
      </c>
    </row>
    <row r="5" spans="1:7" s="1" customFormat="1" ht="24.75" customHeight="1">
      <c r="A5" s="97" t="s">
        <v>57</v>
      </c>
      <c r="B5" s="97" t="s">
        <v>58</v>
      </c>
      <c r="C5" s="97" t="s">
        <v>59</v>
      </c>
      <c r="D5" s="226"/>
      <c r="E5" s="228"/>
      <c r="F5" s="229"/>
      <c r="G5" s="229"/>
    </row>
    <row r="6" spans="1:7" s="1" customFormat="1" ht="24.75" customHeight="1">
      <c r="A6" s="222" t="s">
        <v>271</v>
      </c>
      <c r="B6" s="223"/>
      <c r="C6" s="223"/>
      <c r="D6" s="224"/>
      <c r="E6" s="99">
        <f>SUM(E7:E20)</f>
        <v>0</v>
      </c>
      <c r="F6" s="101">
        <f>SUM(F7:F20)</f>
        <v>0</v>
      </c>
      <c r="G6" s="101">
        <f>SUM(G7:G20)</f>
        <v>0</v>
      </c>
    </row>
    <row r="7" spans="1:7" s="1" customFormat="1" ht="24.75" customHeight="1">
      <c r="A7" s="98"/>
      <c r="B7" s="98"/>
      <c r="C7" s="98"/>
      <c r="D7" s="98"/>
      <c r="E7" s="100">
        <f>SUM(F7:G7)</f>
        <v>0</v>
      </c>
      <c r="F7" s="74"/>
      <c r="G7" s="74"/>
    </row>
    <row r="8" spans="1:7" s="1" customFormat="1" ht="24.75" customHeight="1">
      <c r="A8" s="98"/>
      <c r="B8" s="98"/>
      <c r="C8" s="98"/>
      <c r="D8" s="98"/>
      <c r="E8" s="100">
        <f aca="true" t="shared" si="0" ref="E8:E20">SUM(F8:G8)</f>
        <v>0</v>
      </c>
      <c r="F8" s="74"/>
      <c r="G8" s="74"/>
    </row>
    <row r="9" spans="1:7" s="1" customFormat="1" ht="24.75" customHeight="1">
      <c r="A9" s="98"/>
      <c r="B9" s="98"/>
      <c r="C9" s="98"/>
      <c r="D9" s="98"/>
      <c r="E9" s="100">
        <f t="shared" si="0"/>
        <v>0</v>
      </c>
      <c r="F9" s="74"/>
      <c r="G9" s="74"/>
    </row>
    <row r="10" spans="1:7" s="1" customFormat="1" ht="24.75" customHeight="1">
      <c r="A10" s="98"/>
      <c r="B10" s="98"/>
      <c r="C10" s="98"/>
      <c r="D10" s="98"/>
      <c r="E10" s="74">
        <f t="shared" si="0"/>
        <v>0</v>
      </c>
      <c r="F10" s="74"/>
      <c r="G10" s="74"/>
    </row>
    <row r="11" spans="1:7" s="1" customFormat="1" ht="24.75" customHeight="1">
      <c r="A11" s="98"/>
      <c r="B11" s="98"/>
      <c r="C11" s="98"/>
      <c r="D11" s="98"/>
      <c r="E11" s="100"/>
      <c r="F11" s="74"/>
      <c r="G11" s="74"/>
    </row>
    <row r="12" spans="1:7" s="1" customFormat="1" ht="24.75" customHeight="1">
      <c r="A12" s="98"/>
      <c r="B12" s="98"/>
      <c r="C12" s="98"/>
      <c r="D12" s="98"/>
      <c r="E12" s="100"/>
      <c r="F12" s="74"/>
      <c r="G12" s="74"/>
    </row>
    <row r="13" spans="1:7" s="1" customFormat="1" ht="24.75" customHeight="1">
      <c r="A13" s="98"/>
      <c r="B13" s="98"/>
      <c r="C13" s="98"/>
      <c r="D13" s="98"/>
      <c r="E13" s="100"/>
      <c r="F13" s="74"/>
      <c r="G13" s="74"/>
    </row>
    <row r="14" spans="1:7" s="1" customFormat="1" ht="24.75" customHeight="1">
      <c r="A14" s="98"/>
      <c r="B14" s="98"/>
      <c r="C14" s="98"/>
      <c r="D14" s="98"/>
      <c r="E14" s="100">
        <f>SUM(F14:G14)</f>
        <v>0</v>
      </c>
      <c r="F14" s="74"/>
      <c r="G14" s="74"/>
    </row>
    <row r="15" spans="1:7" s="1" customFormat="1" ht="24.75" customHeight="1">
      <c r="A15" s="98"/>
      <c r="B15" s="98"/>
      <c r="C15" s="98"/>
      <c r="D15" s="98"/>
      <c r="E15" s="100">
        <f>SUM(F15:G15)</f>
        <v>0</v>
      </c>
      <c r="F15" s="74"/>
      <c r="G15" s="74"/>
    </row>
    <row r="16" spans="1:7" s="1" customFormat="1" ht="24.75" customHeight="1">
      <c r="A16" s="98"/>
      <c r="B16" s="98"/>
      <c r="C16" s="98"/>
      <c r="D16" s="98"/>
      <c r="E16" s="74">
        <f>SUM(F16:G16)</f>
        <v>0</v>
      </c>
      <c r="F16" s="74"/>
      <c r="G16" s="74"/>
    </row>
    <row r="17" spans="1:7" s="1" customFormat="1" ht="24.75" customHeight="1">
      <c r="A17" s="98"/>
      <c r="B17" s="98"/>
      <c r="C17" s="98"/>
      <c r="D17" s="98"/>
      <c r="E17" s="74">
        <f t="shared" si="0"/>
        <v>0</v>
      </c>
      <c r="F17" s="74"/>
      <c r="G17" s="74"/>
    </row>
    <row r="18" spans="1:7" s="1" customFormat="1" ht="24.75" customHeight="1">
      <c r="A18" s="98"/>
      <c r="B18" s="98"/>
      <c r="C18" s="98"/>
      <c r="D18" s="98"/>
      <c r="E18" s="74">
        <f t="shared" si="0"/>
        <v>0</v>
      </c>
      <c r="F18" s="74"/>
      <c r="G18" s="74"/>
    </row>
    <row r="19" spans="1:7" s="1" customFormat="1" ht="24.75" customHeight="1">
      <c r="A19" s="98"/>
      <c r="B19" s="98"/>
      <c r="C19" s="98"/>
      <c r="D19" s="98"/>
      <c r="E19" s="74">
        <f t="shared" si="0"/>
        <v>0</v>
      </c>
      <c r="F19" s="74"/>
      <c r="G19" s="74"/>
    </row>
    <row r="20" spans="1:7" s="1" customFormat="1" ht="24.75" customHeight="1">
      <c r="A20" s="98"/>
      <c r="B20" s="98"/>
      <c r="C20" s="98"/>
      <c r="D20" s="98"/>
      <c r="E20" s="74">
        <f t="shared" si="0"/>
        <v>0</v>
      </c>
      <c r="F20" s="74"/>
      <c r="G20" s="74"/>
    </row>
  </sheetData>
  <sheetProtection/>
  <mergeCells count="8">
    <mergeCell ref="A6:D6"/>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魏艳妹</cp:lastModifiedBy>
  <cp:lastPrinted>2021-02-02T08:17:25Z</cp:lastPrinted>
  <dcterms:created xsi:type="dcterms:W3CDTF">2019-01-23T04:00:32Z</dcterms:created>
  <dcterms:modified xsi:type="dcterms:W3CDTF">2021-04-08T08:39:41Z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