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95" firstSheet="8"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<sst xmlns="http://schemas.openxmlformats.org/spreadsheetml/2006/main" count="611" uniqueCount="330">
  <si>
    <t>附件1-1</t>
  </si>
  <si>
    <t xml:space="preserve"> </t>
  </si>
  <si>
    <t>2020年北京市门头沟区人民政府大峪街道办事处部门收支总体情况表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</si>
  <si>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</si>
  <si>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</si>
  <si>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</si>
  <si>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</si>
  <si>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</si>
  <si>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</si>
  <si>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</si>
  <si>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</si>
  <si>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</si>
  <si>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</si>
  <si>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</si>
  <si>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</si>
  <si>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</si>
  <si>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</si>
  <si>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2020年北京市门头沟区人民政府大峪街道办事处部门收入总体情况表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</si>
  <si>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</si>
  <si>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</si>
  <si>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</si>
  <si>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</si>
  <si>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</si>
  <si>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</si>
  <si>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</si>
  <si>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</si>
  <si>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</si>
  <si>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</si>
  <si>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</si>
  <si>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</si>
  <si>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2020年北京市门头沟区人民政府大峪街道办事处部门支出总体情况表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</si>
  <si>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</si>
  <si>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</si>
  <si>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</si>
  <si>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</si>
  <si>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</si>
  <si>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</si>
  <si>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</si>
  <si>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</si>
  <si>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</si>
  <si>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</si>
  <si>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</si>
  <si>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</si>
  <si>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</si>
  <si>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</si>
  <si>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</si>
  <si>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</si>
  <si>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</si>
  <si>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</si>
  <si>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</si>
  <si>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</si>
  <si>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</si>
  <si>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</si>
  <si>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</si>
  <si>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</si>
  <si>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</si>
  <si>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</si>
  <si>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</si>
  <si>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</si>
  <si>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</si>
  <si>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0.00</t>
  </si>
  <si>
    <t>六、结转下年</t>
  </si>
  <si>
    <t>附件2-1</t>
  </si>
  <si>
    <t>2020年北京市门头沟区人民政府大峪街道办事处部门财政拨款收支总体情况表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</si>
  <si>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</si>
  <si>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</si>
  <si>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</si>
  <si>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</si>
  <si>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</si>
  <si>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</si>
  <si>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</si>
  <si>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</si>
  <si>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</si>
  <si>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</si>
  <si>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</si>
  <si>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</si>
  <si>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</si>
  <si>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</si>
  <si>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</si>
  <si>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</si>
  <si>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</si>
  <si>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</si>
  <si>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</si>
  <si>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01</t>
  </si>
  <si>
    <t>08</t>
  </si>
  <si>
    <t>代表工作</t>
  </si>
  <si>
    <t xml:space="preserve">      政府性基金预算收入</t>
  </si>
  <si>
    <t>201</t>
  </si>
  <si>
    <t>03</t>
  </si>
  <si>
    <t>行政运行</t>
  </si>
  <si>
    <t xml:space="preserve">      国有资本经营预算收入</t>
  </si>
  <si>
    <t>02</t>
  </si>
  <si>
    <t>一般行政管理事务</t>
  </si>
  <si>
    <t>99</t>
  </si>
  <si>
    <t>其他政府办公厅（室）及相关机构事务支出</t>
  </si>
  <si>
    <t>29</t>
  </si>
  <si>
    <t>32</t>
  </si>
  <si>
    <t>204</t>
  </si>
  <si>
    <t>其他公共安全支出</t>
  </si>
  <si>
    <t>207</t>
  </si>
  <si>
    <t>09</t>
  </si>
  <si>
    <t>群众文化</t>
  </si>
  <si>
    <t>其他文化和旅游支出</t>
  </si>
  <si>
    <t>208</t>
  </si>
  <si>
    <t>社会保险经办机构</t>
  </si>
  <si>
    <t>基层政权建设和社区治理</t>
  </si>
  <si>
    <t>其他民政管理事务支出</t>
  </si>
  <si>
    <t>05</t>
  </si>
  <si>
    <t>行政单位离退休</t>
  </si>
  <si>
    <t>事业单位离退休</t>
  </si>
  <si>
    <t>07</t>
  </si>
  <si>
    <t>公益性岗位补贴</t>
  </si>
  <si>
    <t>其他就业补助支出</t>
  </si>
  <si>
    <t>10</t>
  </si>
  <si>
    <t>其他社会福利支出</t>
  </si>
  <si>
    <t>其他社会保障和就业支出</t>
  </si>
  <si>
    <t>210</t>
  </si>
  <si>
    <t>04</t>
  </si>
  <si>
    <t>其他公共卫生支出</t>
  </si>
  <si>
    <t>其他计划生育事务支出</t>
  </si>
  <si>
    <t>212</t>
  </si>
  <si>
    <t>城管执法</t>
  </si>
  <si>
    <t>城乡社区环境卫生</t>
  </si>
  <si>
    <t>其他城乡社区支出</t>
  </si>
  <si>
    <t>213</t>
  </si>
  <si>
    <t>14</t>
  </si>
  <si>
    <t>防汛</t>
  </si>
  <si>
    <t>224</t>
  </si>
  <si>
    <t>06</t>
  </si>
  <si>
    <t>安全监管</t>
  </si>
  <si>
    <t>附件2-2</t>
  </si>
  <si>
    <t>2020年北京市门头沟区人民政府大峪街道办事处部门一般公共预算支出情况表</t>
  </si>
  <si>
    <t>合计</t>
  </si>
  <si>
    <r>
      <t>附件2-</t>
    </r>
    <r>
      <rPr>
        <sz val="10"/>
        <rFont val="宋体"/>
        <family val="0"/>
      </rPr>
      <t>3</t>
    </r>
  </si>
  <si>
    <t>2020年北京市门头沟区人民政府大峪街道办事处部门一般公共预算基本支出情况表</t>
  </si>
  <si>
    <t>单位:元</t>
  </si>
  <si>
    <t>项目类别</t>
  </si>
  <si>
    <t>经济分类科目</t>
  </si>
  <si>
    <t>科目代码</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</si>
  <si>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</si>
  <si>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</si>
  <si>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</si>
  <si>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</si>
  <si>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</si>
  <si>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</si>
  <si>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</si>
  <si>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</si>
  <si>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</si>
  <si>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</si>
  <si>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</si>
  <si>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</si>
  <si>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</si>
  <si>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</si>
  <si>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</si>
  <si>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</si>
  <si>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</si>
  <si>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</si>
  <si>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</si>
  <si>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</si>
  <si>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</si>
  <si>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</si>
  <si>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</si>
  <si>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</si>
  <si>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</si>
  <si>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</si>
  <si>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</si>
  <si>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</si>
  <si>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</si>
  <si>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</si>
  <si>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</si>
  <si>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</si>
  <si>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</si>
  <si>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</si>
  <si>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</si>
  <si>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</si>
  <si>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</si>
  <si>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</si>
  <si>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</si>
  <si>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</si>
  <si>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</si>
  <si>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</si>
  <si>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</si>
  <si>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</si>
  <si>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</si>
  <si>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</si>
  <si>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</si>
  <si>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</si>
  <si>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</si>
  <si>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</si>
  <si>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</si>
  <si>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</si>
  <si>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</si>
  <si>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</si>
  <si>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</si>
  <si>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</si>
  <si>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</si>
  <si>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</si>
  <si>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</si>
  <si>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</si>
  <si>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</si>
  <si>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</si>
  <si>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</si>
  <si>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</si>
  <si>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</si>
  <si>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2020年北京市门头沟区人民政府大峪街道办事处部门一般公共预算项目支出情况表</t>
  </si>
  <si>
    <t>　30226</t>
  </si>
  <si>
    <t>　劳务费</t>
  </si>
  <si>
    <t>　30309</t>
  </si>
  <si>
    <t>　奖励金</t>
  </si>
  <si>
    <t>附件2-5</t>
  </si>
  <si>
    <t>2020年北京市门头沟区人民政府大峪街道办事处部门“三公经费”财政拨款情况表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</si>
  <si>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</si>
  <si>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</si>
  <si>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</si>
  <si>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</si>
  <si>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</si>
  <si>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</si>
  <si>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</si>
  <si>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</si>
  <si>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</si>
  <si>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</si>
  <si>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2020年北京市门头沟区人民政府大峪街道办事处部门政府性基金预算支出情况表</t>
  </si>
  <si>
    <t>其中:区本级财力支出</t>
  </si>
  <si>
    <t>市专项转移支付支出</t>
  </si>
  <si>
    <t>无</t>
  </si>
  <si>
    <t>附件2-7</t>
  </si>
  <si>
    <t>2020年北京市门头沟区人民政府大峪街道办事处部门国有资本经营预算支出情况表</t>
  </si>
  <si>
    <t>附件2-8</t>
  </si>
  <si>
    <t>2020年北京市门头沟区人民政府大峪街道办事处部门政府采购预算支出情况表</t>
  </si>
  <si>
    <t>序号</t>
  </si>
  <si>
    <t>资金来源</t>
  </si>
  <si>
    <t>政府采购项目小计</t>
  </si>
  <si>
    <t>一般公共预算</t>
  </si>
  <si>
    <t>政府性基金</t>
  </si>
  <si>
    <t>…</t>
  </si>
  <si>
    <t>附件2-9</t>
  </si>
  <si>
    <t>2020年北京市门头沟区人民政府大峪街道办事处部门政府购买服务预算支出情况表</t>
  </si>
  <si>
    <t>购买服务目录</t>
  </si>
  <si>
    <t>政府购买服务一级目录</t>
  </si>
  <si>
    <t>政府购买服务二级目录</t>
  </si>
  <si>
    <t>政府购买服务三级目录</t>
  </si>
  <si>
    <t>内容</t>
  </si>
  <si>
    <t>金额</t>
  </si>
  <si>
    <r>
      <t>附件2-</t>
    </r>
    <r>
      <rPr>
        <sz val="10"/>
        <rFont val="宋体"/>
        <family val="0"/>
      </rPr>
      <t>10</t>
    </r>
  </si>
  <si>
    <t>2020年门头沟区人民政府大峪街道办事处部门项目支出绩效目标明细表</t>
  </si>
  <si>
    <t>项目绩效目标</t>
  </si>
  <si>
    <t>一、城乡基层党组织服务群众经费</t>
  </si>
  <si>
    <t>财政拨款</t>
  </si>
  <si>
    <t>突出基层党组织政治属性，强化党组织政治功能，提升组织力</t>
  </si>
  <si>
    <t>一、基层党组织党建活动经费（党员活动经费）</t>
  </si>
  <si>
    <t>开展党建活动，增强党员政治意识、大局意识、核心意识和看齐意识。</t>
  </si>
  <si>
    <t>一、社区公益事业专项补助资金</t>
  </si>
  <si>
    <t>通过社区购买服务，培育发展民间组织，开展文体、教育、精神文明建设等公益事业活动，推进社区公益事业发展。</t>
  </si>
  <si>
    <t>三、离休干部“四就近”服务管理经费</t>
  </si>
  <si>
    <t>做好“四就近”管理服务工作，使老干部能够感受到政府的关怀</t>
  </si>
  <si>
    <t>七、社区办公经费</t>
  </si>
  <si>
    <t>维持社区正常办公</t>
  </si>
  <si>
    <t>七、社区党委下设支部成员补贴</t>
  </si>
  <si>
    <t>加强基层党组织建设，为社区二级支部成员发放补贴，积极搞好支部活动</t>
  </si>
  <si>
    <t>二、伙食补助及食堂经费</t>
  </si>
  <si>
    <t>通过项目实施，全面解决机关人员工作日及值班用餐问题，保障食品安全，提高用餐质量，为机关工作人员提供一个健康卫生的就餐环境，不断提升员工的积极性、满意度和归属感。</t>
  </si>
  <si>
    <t>四、综合执法经费</t>
  </si>
  <si>
    <t>在日常治安防控和重大活动安保时段，落实好重要区域和重要点位巡逻值守任务，落实好重点人员管控、重要部位看护、信息报送、秩序维护等工作措施，全力做好辖区维稳安保任务</t>
  </si>
  <si>
    <t>三、整合类非在编人员经费</t>
  </si>
  <si>
    <t>保障各类统筹类工作能够正常开展</t>
  </si>
  <si>
    <t>八、创城等综合工作经费</t>
  </si>
  <si>
    <t>通过工程解决社区路面破损、楼顶漏雨等现实问题，提升社区环境，促进和谐社会建设。</t>
  </si>
  <si>
    <t>五、滨河西区停车治理及消防通道、道路改造（一次性项目）</t>
  </si>
  <si>
    <t>通过工程实施解决所涉及社区在车辆管理中存在的安全隐患问题，改善周边环境。</t>
  </si>
  <si>
    <t>五、承泽园市场拆违改造公园（一次性项目）</t>
  </si>
  <si>
    <t>恢复地块原有用途，改善周边环境，为居民提供更多休闲场所。</t>
  </si>
  <si>
    <t>一、城乡基层党组织服务群众经费（市级）</t>
  </si>
  <si>
    <t>突出基层党组织的政治属性，强化党组织的政治功能，提升组织力</t>
  </si>
  <si>
    <t>三、离休干部“四就近”服务管理经费（市级）</t>
  </si>
  <si>
    <t>疏解整治促提升拆违资金（市）</t>
  </si>
  <si>
    <t>发现并被认定的违法建设能够有效拆除，保障文明城区和基本无违建区创建工作的开展。</t>
  </si>
  <si>
    <t>2020年社会公益性就业组织区全额人员补贴</t>
  </si>
  <si>
    <t>通过社会公益性区全额负担岗位安置47人，安置人员工资福利待遇得到保障，安置人员满意度达到95%以上。</t>
  </si>
  <si>
    <t>2020年三馆一站免费开放</t>
  </si>
  <si>
    <t>服务辖区近10万人口，为全面满足辖区群众的文化生活需求，提升地区文化品质，打造大峪文化地标。</t>
  </si>
  <si>
    <t>2020年人大代表活动经费</t>
  </si>
  <si>
    <t>保障人大代表深入基层了解群众需求，更好的为本区各项工作开展出谋划策。</t>
  </si>
  <si>
    <t>2020年门头沟区农村精神文明宣传栏建设</t>
  </si>
  <si>
    <t>学习贯彻落实习近平新时代中国特色社会主义思想，贯彻落实北京市《关于进一步加强新形势下农村精神文明建设工作的实施意见》，适应首都城乡一体化发展要求，加强农村精神文明阵地建设，在农村地区建设网络宣传视屏，构建农村新媒体平台，用现代传媒手段及时、迅捷地传播中国特色社会主义先进文化，为建设新农村、培育新农民、倡导新风尚、发展新文化提供支持。</t>
  </si>
  <si>
    <t>一、镇街共青团工作经费</t>
  </si>
  <si>
    <t>凝聚团员青年力量，助力团组织发展，构建团青工作新格局</t>
  </si>
  <si>
    <t>三、镇街文化活动经费及图书共享</t>
  </si>
  <si>
    <t>通过开展文化活动吸引更多居民关注、支持、参与社区建设；让喜爱不同文艺形式的居民都有归属感。倡导居民热爱读书，通过读书提升文化和文明素养。</t>
  </si>
  <si>
    <t>五、社区电动自行车充电桩安装（一次性项目）</t>
  </si>
  <si>
    <t>社区居民的电动自行车有安全的集中充电场所，消除因电动自行车违规充电存在的火灾隐患。</t>
  </si>
  <si>
    <t>三、拥军优属慰问经费</t>
  </si>
  <si>
    <t>落实双拥政策，进一步增强军人军属荣誉感。</t>
  </si>
  <si>
    <t>四、基层武装部及退役军人事务工作经费</t>
  </si>
  <si>
    <t>保障征兵工作正常开展，为国家提供优秀士兵，巩固国防建设</t>
  </si>
  <si>
    <t>三、辖区计划生育工作经费</t>
  </si>
  <si>
    <t>深入贯彻落实国家计划生育政策，扎实执行区政府及街道关于计划生育服务的各项指示精神和政策落实</t>
  </si>
  <si>
    <t>三、严重精神障碍患者监护人看护管理补贴</t>
  </si>
  <si>
    <t>遵循自愿申请、适度帮扶的原则，帮助严重精神障碍患者监护人更好的履行看护管理责任，有效防止肇事肇祸案事件发生</t>
  </si>
  <si>
    <t>三、公益性就业组织管理费</t>
  </si>
  <si>
    <t>保障公益性就业组织正常运转，本辖区公益性就业得到保障。</t>
  </si>
  <si>
    <t>一、农村和社区妇联工作经费</t>
  </si>
  <si>
    <t>通过开展妇女儿童活动，进一步满足广大妇女的文化需求，发挥妇女在家庭建设中的重要作用，引导广大家庭积极投身创城工作</t>
  </si>
  <si>
    <t>一、社区青年汇工作经费</t>
  </si>
  <si>
    <t>以青年城市融入培训、交友联谊、文体娱乐、教育培训、法律心理服务以及青年自组织发育等为主要服务内容，有效满足辖区青年学习、娱乐、参与、成长等需求。</t>
  </si>
  <si>
    <t>二、社区资金核算中心运行</t>
  </si>
  <si>
    <t>规范社区资金管理，增强财政资金安全性，强化社区资金使用效率。</t>
  </si>
  <si>
    <t>二、内控评价修订</t>
  </si>
  <si>
    <t>确保内控制度与单位各类经济活动相适应，提高单位经济活动规范性，降低经济风险。</t>
  </si>
  <si>
    <t>四、防汛工作经费</t>
  </si>
  <si>
    <t>确保辖区平稳度汛，避免汛期险情的发生</t>
  </si>
  <si>
    <t>二、政府其他人员经费</t>
  </si>
  <si>
    <t>确保人员工资按时发放，车辆正常使用</t>
  </si>
  <si>
    <t>二、信息化系统运行维护费</t>
  </si>
  <si>
    <t>保障系统正常运行，反馈问题得到及时响应，提高各项内部审批业务工作效率。</t>
  </si>
  <si>
    <t>三、文化活动中心日常运维</t>
  </si>
  <si>
    <t>确保大峪街道文化活动中心的水、电、暖、网、通信等基础设施正常运行，为大峪街道开展党群、宣传和服务居民群众等工作提供基础保障。</t>
  </si>
  <si>
    <t>二、其他自身建设经费</t>
  </si>
  <si>
    <t>机关新增自身建设项目得到有效解决</t>
  </si>
  <si>
    <t>四、综合执法经费-安全生产工作经费</t>
  </si>
  <si>
    <t>通过为社区安装电动自行车充电桩、检修灭火器及配备一氧化碳报警器等工作，有效减少和避免火灾事故，预防煤气中毒事故的发生，保护人民生命和财产安全。</t>
  </si>
  <si>
    <t>四、综合执法经费-信访工作经费</t>
  </si>
  <si>
    <t>在重大活动安保时段，落实好重点人看控任务，保障好执勤人员的后勤工作，确保重点时期安全稳定。</t>
  </si>
  <si>
    <t>二、补充公用经费</t>
  </si>
  <si>
    <t>机关各项日常工作能够顺利进行</t>
  </si>
  <si>
    <t>七、居民小组长补贴</t>
  </si>
  <si>
    <t>鼓励社区居民小组长配合居委会开展工作，促进社区建设</t>
  </si>
  <si>
    <t>四、城管办公用房租金</t>
  </si>
  <si>
    <t>确保城管大峪综合执法队能够正常办公。</t>
  </si>
  <si>
    <t>七、社区老积极分子医疗费</t>
  </si>
  <si>
    <t>满足社区退离老积极分子医疗费用报销需求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</si>
</sst>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00_ "/>
    <numFmt numFmtId="182" formatCode="0_);[Red]\(0\)"/>
    <numFmt numFmtId="183" formatCode="0.00_);[Red]\(0.00\)"/>
    <numFmt numFmtId="184" formatCode="0.00_ "/>
    <numFmt numFmtId="185" formatCode="#,##0.00;[Red]#,##0.0"/>
  </numFmts>
  <fonts count="56">
    <font>
      <sz val="12"/>
      <name val="宋体"/>
      <family val="0"/>
    </font>
    <font>
      <sz val="11"/>
      <name val="宋体"/>
      <family val="0"/>
    </font>
    <font>
      <sz val="10"/>
      <name val="宋体"/>
      <family val="0"/>
    </font>
    <font>
      <b/>
      <sz val="16"/>
      <color indexed="8"/>
      <name val="宋体"/>
      <family val="0"/>
    </font>
    <font>
      <sz val="9"/>
      <name val="宋体"/>
      <family val="0"/>
    </font>
    <font>
      <sz val="11"/>
      <color indexed="8"/>
      <name val="宋体"/>
      <family val="0"/>
    </font>
    <font>
      <b/>
      <sz val="11"/>
      <color indexed="8"/>
      <name val="宋体"/>
      <family val="0"/>
    </font>
    <font>
      <b/>
      <sz val="12"/>
      <name val="宋体"/>
      <family val="0"/>
    </font>
    <font>
      <b/>
      <sz val="11"/>
      <name val="宋体"/>
      <family val="0"/>
    </font>
    <font>
      <b/>
      <sz val="16"/>
      <name val="宋体"/>
      <family val="0"/>
    </font>
    <font>
      <sz val="10"/>
      <name val="Arial"/>
      <family val="2"/>
    </font>
    <font>
      <b/>
      <sz val="10"/>
      <name val="宋体"/>
      <family val="0"/>
    </font>
    <font>
      <b/>
      <sz val="11"/>
      <color indexed="8"/>
      <name val="Calibri"/>
      <family val="2"/>
    </font>
    <font>
      <sz val="11"/>
      <color indexed="8"/>
      <name val="Calibri"/>
      <family val="2"/>
    </font>
    <font>
      <sz val="12"/>
      <color indexed="8"/>
      <name val="宋体"/>
      <family val="0"/>
    </font>
    <font>
      <sz val="9"/>
      <color indexed="8"/>
      <name val="宋体"/>
      <family val="0"/>
    </font>
    <font>
      <sz val="10"/>
      <color indexed="8"/>
      <name val="宋体"/>
      <family val="0"/>
    </font>
    <font>
      <sz val="11"/>
      <color indexed="10"/>
      <name val="宋体"/>
      <family val="0"/>
    </font>
    <font>
      <sz val="11"/>
      <color indexed="9"/>
      <name val="宋体"/>
      <family val="0"/>
    </font>
    <font>
      <b/>
      <sz val="11"/>
      <color indexed="62"/>
      <name val="宋体"/>
      <family val="0"/>
    </font>
    <font>
      <sz val="11"/>
      <color indexed="37"/>
      <name val="宋体"/>
      <family val="0"/>
    </font>
    <font>
      <sz val="11"/>
      <color indexed="58"/>
      <name val="宋体"/>
      <family val="0"/>
    </font>
    <font>
      <sz val="11"/>
      <color indexed="60"/>
      <name val="宋体"/>
      <family val="0"/>
    </font>
    <font>
      <sz val="11"/>
      <color indexed="62"/>
      <name val="宋体"/>
      <family val="0"/>
    </font>
    <font>
      <u val="single"/>
      <sz val="12"/>
      <color indexed="12"/>
      <name val="宋体"/>
      <family val="0"/>
    </font>
    <font>
      <u val="single"/>
      <sz val="12"/>
      <color indexed="20"/>
      <name val="宋体"/>
      <family val="0"/>
    </font>
    <font>
      <b/>
      <sz val="11"/>
      <color indexed="9"/>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mbria"/>
      <family val="0"/>
    </font>
    <font>
      <sz val="11"/>
      <color indexed="8"/>
      <name val="Cambria"/>
      <family val="0"/>
    </font>
    <font>
      <sz val="11"/>
      <color rgb="FF000000"/>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171">
    <xf numFmtId="0" fontId="0" fillId="0" borderId="0" xfId="0" applyAlignment="1">
      <alignment/>
    </xf>
    <xf numFmtId="0" fontId="1" fillId="0" borderId="0" xfId="0" applyFont="1" applyAlignment="1">
      <alignment/>
    </xf>
    <xf numFmtId="0" fontId="0" fillId="0" borderId="0" xfId="0" applyAlignment="1">
      <alignment vertical="center" wrapText="1"/>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4" fillId="0" borderId="0" xfId="0" applyFont="1" applyAlignment="1">
      <alignment horizontal="center"/>
    </xf>
    <xf numFmtId="0" fontId="5"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181" fontId="6" fillId="33" borderId="10" xfId="0" applyNumberFormat="1" applyFont="1" applyFill="1" applyBorder="1" applyAlignment="1" applyProtection="1">
      <alignment horizontal="right" vertical="center" wrapText="1"/>
      <protection/>
    </xf>
    <xf numFmtId="0" fontId="53" fillId="0" borderId="10" xfId="0" applyFont="1" applyBorder="1" applyAlignment="1">
      <alignment horizontal="center" vertical="center" wrapText="1"/>
    </xf>
    <xf numFmtId="0" fontId="54" fillId="0" borderId="10" xfId="0" applyFont="1" applyFill="1" applyBorder="1" applyAlignment="1" applyProtection="1">
      <alignment horizontal="center" vertical="center" wrapText="1"/>
      <protection/>
    </xf>
    <xf numFmtId="181" fontId="1" fillId="0" borderId="10" xfId="0" applyNumberFormat="1" applyFont="1" applyBorder="1" applyAlignment="1">
      <alignment vertical="center" wrapText="1"/>
    </xf>
    <xf numFmtId="0" fontId="54" fillId="0" borderId="14"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181" fontId="5" fillId="0" borderId="14" xfId="0" applyNumberFormat="1" applyFont="1" applyFill="1" applyBorder="1" applyAlignment="1" applyProtection="1">
      <alignment vertical="center" wrapText="1"/>
      <protection/>
    </xf>
    <xf numFmtId="0" fontId="0" fillId="33" borderId="0" xfId="0" applyFill="1" applyAlignment="1">
      <alignment/>
    </xf>
    <xf numFmtId="182" fontId="0" fillId="0" borderId="0" xfId="0" applyNumberFormat="1" applyAlignment="1">
      <alignment horizontal="center"/>
    </xf>
    <xf numFmtId="182" fontId="0" fillId="33" borderId="0" xfId="0" applyNumberFormat="1" applyFill="1" applyAlignment="1">
      <alignment horizontal="center"/>
    </xf>
    <xf numFmtId="0" fontId="4" fillId="0" borderId="0" xfId="0" applyFont="1" applyAlignment="1">
      <alignment horizontal="center" vertical="center" wrapText="1"/>
    </xf>
    <xf numFmtId="182" fontId="5" fillId="33" borderId="10"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182" fontId="1" fillId="0" borderId="10" xfId="0" applyNumberFormat="1" applyFont="1" applyBorder="1" applyAlignment="1">
      <alignment horizontal="center"/>
    </xf>
    <xf numFmtId="181" fontId="1" fillId="0" borderId="10" xfId="0" applyNumberFormat="1" applyFont="1" applyBorder="1" applyAlignment="1">
      <alignment/>
    </xf>
    <xf numFmtId="180" fontId="3" fillId="33" borderId="0" xfId="0" applyNumberFormat="1" applyFont="1" applyFill="1" applyBorder="1" applyAlignment="1" applyProtection="1">
      <alignment vertical="center"/>
      <protection/>
    </xf>
    <xf numFmtId="49" fontId="5" fillId="33" borderId="15"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181" fontId="0" fillId="0" borderId="10" xfId="0" applyNumberFormat="1" applyBorder="1" applyAlignment="1">
      <alignment horizontal="right" vertical="center"/>
    </xf>
    <xf numFmtId="181" fontId="0" fillId="0" borderId="10" xfId="0" applyNumberFormat="1" applyBorder="1" applyAlignment="1">
      <alignment horizontal="center" vertical="center"/>
    </xf>
    <xf numFmtId="0" fontId="0" fillId="0" borderId="10" xfId="0" applyFont="1" applyBorder="1" applyAlignment="1">
      <alignment horizontal="center" vertical="center"/>
    </xf>
    <xf numFmtId="183" fontId="0" fillId="33" borderId="0" xfId="0" applyNumberFormat="1" applyFill="1" applyAlignment="1">
      <alignment horizontal="center" vertical="center" wrapText="1"/>
    </xf>
    <xf numFmtId="184" fontId="4" fillId="33" borderId="0" xfId="0" applyNumberFormat="1" applyFont="1" applyFill="1" applyAlignment="1">
      <alignment horizontal="center" vertical="center" wrapText="1"/>
    </xf>
    <xf numFmtId="183" fontId="5" fillId="33" borderId="10" xfId="0" applyNumberFormat="1" applyFont="1" applyFill="1" applyBorder="1" applyAlignment="1" applyProtection="1">
      <alignment horizontal="center" vertical="center" wrapText="1"/>
      <protection/>
    </xf>
    <xf numFmtId="183" fontId="5" fillId="33" borderId="15" xfId="0" applyNumberFormat="1" applyFont="1" applyFill="1" applyBorder="1" applyAlignment="1" applyProtection="1">
      <alignment horizontal="center" vertical="center" wrapText="1"/>
      <protection/>
    </xf>
    <xf numFmtId="183" fontId="5" fillId="33" borderId="17" xfId="0" applyNumberFormat="1" applyFont="1" applyFill="1" applyBorder="1" applyAlignment="1" applyProtection="1">
      <alignment horizontal="center" vertical="center" wrapText="1"/>
      <protection/>
    </xf>
    <xf numFmtId="183" fontId="7" fillId="33" borderId="10" xfId="0" applyNumberFormat="1" applyFont="1" applyFill="1" applyBorder="1" applyAlignment="1">
      <alignment horizontal="center" vertical="center" wrapText="1"/>
    </xf>
    <xf numFmtId="183" fontId="8" fillId="33" borderId="10" xfId="0" applyNumberFormat="1" applyFont="1" applyFill="1" applyBorder="1" applyAlignment="1">
      <alignment horizontal="center" vertical="center" wrapText="1"/>
    </xf>
    <xf numFmtId="183" fontId="8" fillId="33" borderId="10" xfId="0" applyNumberFormat="1" applyFont="1" applyFill="1" applyBorder="1" applyAlignment="1">
      <alignment horizontal="right" vertical="center" wrapText="1"/>
    </xf>
    <xf numFmtId="183" fontId="0" fillId="33" borderId="10" xfId="0" applyNumberFormat="1" applyFill="1" applyBorder="1" applyAlignment="1">
      <alignment horizontal="center" vertical="center" wrapText="1"/>
    </xf>
    <xf numFmtId="183" fontId="1" fillId="33" borderId="10" xfId="0" applyNumberFormat="1" applyFont="1" applyFill="1" applyBorder="1" applyAlignment="1">
      <alignment horizontal="center" vertical="center" wrapText="1"/>
    </xf>
    <xf numFmtId="181" fontId="2" fillId="33" borderId="0" xfId="0" applyNumberFormat="1" applyFont="1" applyFill="1" applyAlignment="1">
      <alignment horizontal="left" vertical="center" wrapText="1"/>
    </xf>
    <xf numFmtId="183" fontId="7" fillId="33" borderId="10" xfId="0" applyNumberFormat="1" applyFont="1" applyFill="1" applyBorder="1" applyAlignment="1">
      <alignment horizontal="right" vertical="center" wrapText="1"/>
    </xf>
    <xf numFmtId="0" fontId="0" fillId="33" borderId="0" xfId="63" applyFill="1">
      <alignment vertical="center"/>
      <protection/>
    </xf>
    <xf numFmtId="0" fontId="9" fillId="33" borderId="0" xfId="63" applyFont="1" applyFill="1" applyBorder="1" applyAlignment="1">
      <alignment horizontal="center" vertical="center" shrinkToFit="1"/>
      <protection/>
    </xf>
    <xf numFmtId="0" fontId="10" fillId="33" borderId="0" xfId="0" applyFont="1" applyFill="1" applyAlignment="1">
      <alignment horizontal="left" vertical="center"/>
    </xf>
    <xf numFmtId="0" fontId="5"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6" fillId="33" borderId="10" xfId="0" applyFont="1" applyFill="1" applyBorder="1" applyAlignment="1">
      <alignment horizontal="center" vertical="center" wrapText="1"/>
    </xf>
    <xf numFmtId="185" fontId="5" fillId="0" borderId="14" xfId="0" applyNumberFormat="1" applyFont="1" applyFill="1" applyBorder="1" applyAlignment="1" applyProtection="1">
      <alignment horizontal="right" vertical="center"/>
      <protection/>
    </xf>
    <xf numFmtId="0" fontId="5" fillId="0" borderId="14" xfId="0" applyFont="1" applyFill="1" applyBorder="1" applyAlignment="1" applyProtection="1">
      <alignment horizontal="right" vertical="center"/>
      <protection/>
    </xf>
    <xf numFmtId="185" fontId="5" fillId="0" borderId="14" xfId="0" applyNumberFormat="1" applyFont="1" applyFill="1" applyBorder="1" applyAlignment="1" applyProtection="1">
      <alignment horizontal="right" vertical="center" wrapText="1"/>
      <protection/>
    </xf>
    <xf numFmtId="0" fontId="5" fillId="33" borderId="10" xfId="0" applyFont="1" applyFill="1" applyBorder="1" applyAlignment="1">
      <alignment horizontal="center" vertical="center"/>
    </xf>
    <xf numFmtId="180" fontId="11"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9" fillId="33" borderId="0" xfId="63" applyNumberFormat="1" applyFont="1" applyFill="1" applyAlignment="1">
      <alignment horizontal="center" vertical="center" shrinkToFit="1"/>
      <protection/>
    </xf>
    <xf numFmtId="180" fontId="2" fillId="33" borderId="0" xfId="63" applyNumberFormat="1" applyFont="1" applyFill="1" applyBorder="1" applyAlignment="1">
      <alignment horizontal="center" vertical="center" wrapText="1"/>
      <protection/>
    </xf>
    <xf numFmtId="180" fontId="1" fillId="33" borderId="15"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7"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8" fillId="33" borderId="10" xfId="63" applyNumberFormat="1" applyFont="1" applyFill="1" applyBorder="1" applyAlignment="1">
      <alignment horizontal="center" vertical="center" wrapText="1"/>
      <protection/>
    </xf>
    <xf numFmtId="180" fontId="8" fillId="33" borderId="12" xfId="63" applyNumberFormat="1" applyFont="1" applyFill="1" applyBorder="1" applyAlignment="1">
      <alignment horizontal="center" vertical="center" wrapText="1"/>
      <protection/>
    </xf>
    <xf numFmtId="180" fontId="8" fillId="33" borderId="13" xfId="63" applyNumberFormat="1" applyFont="1" applyFill="1" applyBorder="1" applyAlignment="1">
      <alignment horizontal="center" vertical="center" wrapText="1"/>
      <protection/>
    </xf>
    <xf numFmtId="4" fontId="6" fillId="0" borderId="14" xfId="0" applyNumberFormat="1" applyFont="1" applyFill="1" applyBorder="1" applyAlignment="1" applyProtection="1">
      <alignment horizontal="right" vertical="center"/>
      <protection/>
    </xf>
    <xf numFmtId="0" fontId="12" fillId="0" borderId="14" xfId="0" applyFont="1" applyFill="1" applyBorder="1" applyAlignment="1" applyProtection="1">
      <alignment vertical="center"/>
      <protection/>
    </xf>
    <xf numFmtId="0" fontId="13" fillId="0" borderId="14" xfId="0" applyFont="1" applyFill="1" applyBorder="1" applyAlignment="1" applyProtection="1">
      <alignment vertical="center"/>
      <protection/>
    </xf>
    <xf numFmtId="4" fontId="5" fillId="0" borderId="14"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180" fontId="9" fillId="33" borderId="0" xfId="63" applyNumberFormat="1" applyFont="1" applyFill="1" applyAlignment="1">
      <alignment horizontal="center" vertical="center" wrapText="1"/>
      <protection/>
    </xf>
    <xf numFmtId="180" fontId="6" fillId="33" borderId="15" xfId="63" applyNumberFormat="1" applyFont="1" applyFill="1" applyBorder="1" applyAlignment="1">
      <alignment horizontal="center" vertical="center" wrapText="1" shrinkToFit="1"/>
      <protection/>
    </xf>
    <xf numFmtId="0" fontId="8" fillId="33" borderId="12" xfId="63" applyNumberFormat="1" applyFont="1" applyFill="1" applyBorder="1" applyAlignment="1">
      <alignment horizontal="center" vertical="center" wrapText="1"/>
      <protection/>
    </xf>
    <xf numFmtId="0" fontId="8" fillId="33" borderId="13" xfId="63" applyNumberFormat="1" applyFont="1" applyFill="1" applyBorder="1" applyAlignment="1">
      <alignment horizontal="center" vertical="center" wrapText="1"/>
      <protection/>
    </xf>
    <xf numFmtId="180" fontId="6" fillId="33" borderId="18" xfId="63" applyNumberFormat="1" applyFont="1" applyFill="1" applyBorder="1" applyAlignment="1">
      <alignment horizontal="center" vertical="center" wrapText="1" shrinkToFit="1"/>
      <protection/>
    </xf>
    <xf numFmtId="0" fontId="54" fillId="0" borderId="14" xfId="0" applyFont="1" applyBorder="1" applyAlignment="1" applyProtection="1">
      <alignment vertical="center"/>
      <protection/>
    </xf>
    <xf numFmtId="180" fontId="6" fillId="33" borderId="17"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4"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5" fillId="33" borderId="0" xfId="0" applyFont="1" applyFill="1" applyBorder="1" applyAlignment="1">
      <alignment horizontal="left" vertical="center" shrinkToFit="1"/>
    </xf>
    <xf numFmtId="0" fontId="15" fillId="33" borderId="0" xfId="0" applyFont="1" applyFill="1" applyBorder="1" applyAlignment="1">
      <alignment horizontal="right" vertical="center" shrinkToFit="1"/>
    </xf>
    <xf numFmtId="49" fontId="5" fillId="33"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vertical="center"/>
      <protection/>
    </xf>
    <xf numFmtId="0" fontId="5" fillId="0" borderId="10" xfId="0" applyFont="1" applyFill="1" applyBorder="1" applyAlignment="1" applyProtection="1">
      <alignment vertical="center"/>
      <protection/>
    </xf>
    <xf numFmtId="4" fontId="5" fillId="0" borderId="10" xfId="0" applyNumberFormat="1" applyFont="1" applyFill="1" applyBorder="1" applyAlignment="1" applyProtection="1">
      <alignment horizontal="right" vertical="center"/>
      <protection/>
    </xf>
    <xf numFmtId="4" fontId="1" fillId="34" borderId="10" xfId="0" applyNumberFormat="1" applyFont="1" applyFill="1" applyBorder="1" applyAlignment="1">
      <alignment horizontal="right"/>
    </xf>
    <xf numFmtId="4" fontId="5" fillId="0" borderId="10" xfId="0" applyNumberFormat="1" applyFont="1" applyFill="1" applyBorder="1" applyAlignment="1" applyProtection="1">
      <alignment horizontal="right" vertical="center" wrapText="1"/>
      <protection/>
    </xf>
    <xf numFmtId="4" fontId="5" fillId="34" borderId="10" xfId="0" applyNumberFormat="1" applyFont="1" applyFill="1" applyBorder="1" applyAlignment="1">
      <alignment horizontal="right" shrinkToFit="1"/>
    </xf>
    <xf numFmtId="0" fontId="14" fillId="0" borderId="14" xfId="0" applyFont="1" applyFill="1" applyBorder="1" applyAlignment="1" applyProtection="1">
      <alignment vertical="center"/>
      <protection/>
    </xf>
    <xf numFmtId="0" fontId="14" fillId="33" borderId="0" xfId="0" applyFont="1" applyFill="1" applyBorder="1" applyAlignment="1">
      <alignment horizontal="right" vertical="center" shrinkToFit="1"/>
    </xf>
    <xf numFmtId="49" fontId="14"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1" fontId="7" fillId="33" borderId="0" xfId="0" applyNumberFormat="1" applyFont="1" applyFill="1" applyAlignment="1">
      <alignment/>
    </xf>
    <xf numFmtId="181" fontId="0" fillId="33" borderId="0" xfId="0" applyNumberFormat="1" applyFill="1" applyAlignment="1">
      <alignment/>
    </xf>
    <xf numFmtId="49" fontId="0" fillId="33" borderId="0" xfId="0" applyNumberFormat="1" applyFill="1" applyAlignment="1">
      <alignment/>
    </xf>
    <xf numFmtId="181" fontId="0" fillId="33" borderId="0" xfId="0" applyNumberFormat="1" applyFill="1" applyAlignment="1">
      <alignment horizontal="center" vertical="center" wrapText="1"/>
    </xf>
    <xf numFmtId="49" fontId="15" fillId="33" borderId="0" xfId="0" applyNumberFormat="1" applyFont="1" applyFill="1" applyBorder="1" applyAlignment="1">
      <alignment horizontal="left" shrinkToFit="1"/>
    </xf>
    <xf numFmtId="49" fontId="14" fillId="33" borderId="0" xfId="0" applyNumberFormat="1" applyFont="1" applyFill="1" applyBorder="1" applyAlignment="1">
      <alignment horizontal="left" vertical="center" shrinkToFit="1"/>
    </xf>
    <xf numFmtId="181" fontId="14"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49" fontId="14" fillId="33" borderId="19" xfId="0" applyNumberFormat="1" applyFont="1" applyFill="1" applyBorder="1" applyAlignment="1">
      <alignment horizontal="left" vertical="center" shrinkToFit="1"/>
    </xf>
    <xf numFmtId="49" fontId="15" fillId="33" borderId="19" xfId="0" applyNumberFormat="1" applyFont="1" applyFill="1" applyBorder="1" applyAlignment="1">
      <alignment horizontal="left" vertical="center" shrinkToFit="1"/>
    </xf>
    <xf numFmtId="181" fontId="15" fillId="33" borderId="19" xfId="0" applyNumberFormat="1" applyFont="1" applyFill="1" applyBorder="1" applyAlignment="1">
      <alignment horizontal="left" vertical="center" shrinkToFit="1"/>
    </xf>
    <xf numFmtId="181" fontId="15" fillId="33" borderId="19" xfId="0" applyNumberFormat="1" applyFont="1" applyFill="1" applyBorder="1" applyAlignment="1">
      <alignment horizontal="right" vertical="center" shrinkToFit="1"/>
    </xf>
    <xf numFmtId="181" fontId="5" fillId="33" borderId="14" xfId="0" applyNumberFormat="1" applyFont="1" applyFill="1" applyBorder="1" applyAlignment="1">
      <alignment horizontal="center" vertical="center" shrinkToFit="1"/>
    </xf>
    <xf numFmtId="49" fontId="5" fillId="33" borderId="20" xfId="0" applyNumberFormat="1" applyFont="1" applyFill="1" applyBorder="1" applyAlignment="1">
      <alignment horizontal="center" vertical="center" wrapText="1" shrinkToFit="1"/>
    </xf>
    <xf numFmtId="49" fontId="5" fillId="33" borderId="21" xfId="0" applyNumberFormat="1" applyFont="1" applyFill="1" applyBorder="1" applyAlignment="1">
      <alignment horizontal="center" vertical="center" wrapText="1" shrinkToFit="1"/>
    </xf>
    <xf numFmtId="181" fontId="5" fillId="33" borderId="21" xfId="0" applyNumberFormat="1" applyFont="1" applyFill="1" applyBorder="1" applyAlignment="1">
      <alignment horizontal="center" vertical="center" wrapText="1" shrinkToFit="1"/>
    </xf>
    <xf numFmtId="181" fontId="5" fillId="33" borderId="16" xfId="0" applyNumberFormat="1" applyFont="1" applyFill="1" applyBorder="1" applyAlignment="1">
      <alignment horizontal="center" vertical="center" shrinkToFit="1"/>
    </xf>
    <xf numFmtId="181" fontId="5" fillId="33" borderId="20" xfId="0" applyNumberFormat="1" applyFont="1" applyFill="1" applyBorder="1" applyAlignment="1">
      <alignment horizontal="center" vertical="center" shrinkToFit="1"/>
    </xf>
    <xf numFmtId="49" fontId="5" fillId="33" borderId="16" xfId="0" applyNumberFormat="1" applyFont="1" applyFill="1" applyBorder="1" applyAlignment="1">
      <alignment horizontal="center" vertical="center" shrinkToFit="1"/>
    </xf>
    <xf numFmtId="49" fontId="5" fillId="33" borderId="20" xfId="0" applyNumberFormat="1" applyFont="1" applyFill="1" applyBorder="1" applyAlignment="1">
      <alignment horizontal="center" vertical="center" shrinkToFit="1"/>
    </xf>
    <xf numFmtId="181" fontId="5" fillId="33" borderId="10" xfId="0" applyNumberFormat="1" applyFont="1" applyFill="1" applyBorder="1" applyAlignment="1">
      <alignment horizontal="center" vertical="center" wrapText="1" shrinkToFit="1"/>
    </xf>
    <xf numFmtId="181" fontId="5" fillId="33" borderId="10" xfId="0" applyNumberFormat="1" applyFont="1" applyFill="1" applyBorder="1" applyAlignment="1">
      <alignment horizontal="center" vertical="center" shrinkToFit="1"/>
    </xf>
    <xf numFmtId="181" fontId="5" fillId="33" borderId="22" xfId="0" applyNumberFormat="1" applyFont="1" applyFill="1" applyBorder="1" applyAlignment="1">
      <alignment horizontal="center" vertical="center" wrapText="1" shrinkToFit="1"/>
    </xf>
    <xf numFmtId="181" fontId="5" fillId="33" borderId="23" xfId="0" applyNumberFormat="1" applyFont="1" applyFill="1" applyBorder="1" applyAlignment="1">
      <alignment horizontal="center" vertical="center" shrinkToFit="1"/>
    </xf>
    <xf numFmtId="181" fontId="5" fillId="33" borderId="24" xfId="0" applyNumberFormat="1" applyFont="1" applyFill="1" applyBorder="1" applyAlignment="1">
      <alignment horizontal="center" vertical="center" shrinkToFit="1"/>
    </xf>
    <xf numFmtId="49" fontId="5" fillId="33" borderId="15" xfId="0" applyNumberFormat="1" applyFont="1" applyFill="1" applyBorder="1" applyAlignment="1">
      <alignment horizontal="center" vertical="center" shrinkToFit="1"/>
    </xf>
    <xf numFmtId="181" fontId="5" fillId="33" borderId="15" xfId="0" applyNumberFormat="1" applyFont="1" applyFill="1" applyBorder="1" applyAlignment="1">
      <alignment horizontal="center" vertical="center" wrapText="1" shrinkToFit="1"/>
    </xf>
    <xf numFmtId="181" fontId="5" fillId="33" borderId="15" xfId="0" applyNumberFormat="1" applyFont="1" applyFill="1" applyBorder="1" applyAlignment="1">
      <alignment horizontal="center" vertical="center" shrinkToFit="1"/>
    </xf>
    <xf numFmtId="181" fontId="5" fillId="33" borderId="25" xfId="0" applyNumberFormat="1" applyFont="1" applyFill="1" applyBorder="1" applyAlignment="1">
      <alignment horizontal="center" vertical="center" wrapText="1" shrinkToFit="1"/>
    </xf>
    <xf numFmtId="181" fontId="6" fillId="33" borderId="10" xfId="0" applyNumberFormat="1" applyFont="1" applyFill="1" applyBorder="1" applyAlignment="1">
      <alignment horizontal="center" vertical="center" shrinkToFit="1"/>
    </xf>
    <xf numFmtId="4" fontId="5" fillId="0" borderId="14" xfId="0" applyNumberFormat="1" applyFont="1" applyFill="1" applyBorder="1" applyAlignment="1" applyProtection="1">
      <alignment horizontal="right" vertical="center" wrapText="1"/>
      <protection/>
    </xf>
    <xf numFmtId="49" fontId="6" fillId="33" borderId="10" xfId="0" applyNumberFormat="1" applyFont="1" applyFill="1" applyBorder="1" applyAlignment="1">
      <alignment vertical="center" shrinkToFit="1"/>
    </xf>
    <xf numFmtId="181" fontId="6" fillId="33" borderId="10" xfId="0" applyNumberFormat="1" applyFont="1" applyFill="1" applyBorder="1" applyAlignment="1">
      <alignment vertical="center" shrinkToFit="1"/>
    </xf>
    <xf numFmtId="4" fontId="12" fillId="0" borderId="10" xfId="0" applyNumberFormat="1" applyFont="1" applyFill="1" applyBorder="1" applyAlignment="1" applyProtection="1">
      <alignment horizontal="right" vertical="center"/>
      <protection/>
    </xf>
    <xf numFmtId="181" fontId="5" fillId="33" borderId="10" xfId="0" applyNumberFormat="1" applyFont="1" applyFill="1" applyBorder="1" applyAlignment="1">
      <alignment horizontal="left" vertical="center" shrinkToFit="1"/>
    </xf>
    <xf numFmtId="181" fontId="5" fillId="0" borderId="10" xfId="0" applyNumberFormat="1" applyFont="1" applyFill="1" applyBorder="1" applyAlignment="1" applyProtection="1">
      <alignment horizontal="right" vertical="center"/>
      <protection/>
    </xf>
    <xf numFmtId="181" fontId="1" fillId="34" borderId="10" xfId="0" applyNumberFormat="1" applyFont="1" applyFill="1" applyBorder="1" applyAlignment="1">
      <alignment horizontal="right" vertical="center"/>
    </xf>
    <xf numFmtId="184" fontId="1" fillId="34" borderId="10" xfId="0" applyNumberFormat="1" applyFont="1" applyFill="1" applyBorder="1" applyAlignment="1">
      <alignment horizontal="right"/>
    </xf>
    <xf numFmtId="181" fontId="5" fillId="34" borderId="10" xfId="0" applyNumberFormat="1" applyFont="1" applyFill="1" applyBorder="1" applyAlignment="1">
      <alignment horizontal="right" vertical="center" shrinkToFit="1"/>
    </xf>
    <xf numFmtId="181" fontId="0" fillId="33" borderId="10" xfId="0" applyNumberFormat="1" applyFill="1" applyBorder="1" applyAlignment="1">
      <alignment/>
    </xf>
    <xf numFmtId="181" fontId="0" fillId="33" borderId="10" xfId="0" applyNumberFormat="1" applyFill="1" applyBorder="1" applyAlignment="1">
      <alignment/>
    </xf>
    <xf numFmtId="181" fontId="5" fillId="0" borderId="10" xfId="0" applyNumberFormat="1" applyFont="1" applyFill="1" applyBorder="1" applyAlignment="1" applyProtection="1">
      <alignment horizontal="right" vertical="center" wrapText="1"/>
      <protection/>
    </xf>
    <xf numFmtId="4" fontId="1" fillId="34" borderId="10" xfId="0" applyNumberFormat="1" applyFont="1" applyFill="1" applyBorder="1" applyAlignment="1">
      <alignment horizontal="right" vertical="center" wrapText="1"/>
    </xf>
    <xf numFmtId="181" fontId="0" fillId="33" borderId="0" xfId="0" applyNumberFormat="1" applyFill="1" applyAlignment="1">
      <alignment/>
    </xf>
    <xf numFmtId="49" fontId="0" fillId="33" borderId="0" xfId="0" applyNumberFormat="1" applyFill="1" applyAlignment="1">
      <alignment/>
    </xf>
    <xf numFmtId="181" fontId="14" fillId="33" borderId="0" xfId="0" applyNumberFormat="1" applyFont="1" applyFill="1" applyBorder="1" applyAlignment="1">
      <alignment horizontal="right" vertical="center" shrinkToFit="1"/>
    </xf>
    <xf numFmtId="181" fontId="14" fillId="33" borderId="19" xfId="0" applyNumberFormat="1" applyFont="1" applyFill="1" applyBorder="1" applyAlignment="1">
      <alignment horizontal="right" vertical="center" shrinkToFit="1"/>
    </xf>
    <xf numFmtId="181" fontId="5" fillId="33" borderId="26" xfId="0" applyNumberFormat="1" applyFont="1" applyFill="1" applyBorder="1" applyAlignment="1">
      <alignment horizontal="center" vertical="center" wrapText="1" shrinkToFit="1"/>
    </xf>
    <xf numFmtId="181" fontId="1" fillId="33" borderId="27" xfId="0" applyNumberFormat="1" applyFont="1" applyFill="1" applyBorder="1" applyAlignment="1">
      <alignment horizontal="center" vertical="center" wrapText="1"/>
    </xf>
    <xf numFmtId="181" fontId="1" fillId="33" borderId="22" xfId="0" applyNumberFormat="1" applyFont="1" applyFill="1" applyBorder="1" applyAlignment="1">
      <alignment horizontal="center" vertical="center" wrapText="1"/>
    </xf>
    <xf numFmtId="181" fontId="1" fillId="33" borderId="26" xfId="0" applyNumberFormat="1" applyFont="1" applyFill="1" applyBorder="1" applyAlignment="1">
      <alignment horizontal="center" vertical="center" wrapText="1"/>
    </xf>
    <xf numFmtId="181" fontId="1" fillId="33" borderId="16" xfId="0" applyNumberFormat="1" applyFont="1" applyFill="1" applyBorder="1" applyAlignment="1">
      <alignment horizontal="center" vertical="center" wrapText="1"/>
    </xf>
    <xf numFmtId="4" fontId="12" fillId="0" borderId="10" xfId="0" applyNumberFormat="1" applyFont="1" applyFill="1" applyBorder="1" applyAlignment="1" applyProtection="1">
      <alignment horizontal="right" vertical="center" shrinkToFit="1"/>
      <protection/>
    </xf>
    <xf numFmtId="181" fontId="0" fillId="33" borderId="0" xfId="0" applyNumberFormat="1" applyFill="1" applyAlignment="1">
      <alignment vertical="center" wrapText="1"/>
    </xf>
    <xf numFmtId="181" fontId="16" fillId="33" borderId="0" xfId="0" applyNumberFormat="1" applyFont="1" applyFill="1" applyBorder="1" applyAlignment="1">
      <alignment horizontal="left" vertical="center" shrinkToFit="1"/>
    </xf>
    <xf numFmtId="181" fontId="15" fillId="33" borderId="0" xfId="0" applyNumberFormat="1" applyFont="1" applyFill="1" applyBorder="1" applyAlignment="1">
      <alignment horizontal="left" vertical="center" shrinkToFit="1"/>
    </xf>
    <xf numFmtId="184" fontId="4" fillId="33" borderId="0" xfId="0" applyNumberFormat="1" applyFont="1" applyFill="1" applyAlignment="1">
      <alignment horizontal="right" vertical="center" wrapText="1"/>
    </xf>
    <xf numFmtId="181" fontId="5" fillId="33" borderId="14" xfId="0" applyNumberFormat="1" applyFont="1" applyFill="1" applyBorder="1" applyAlignment="1">
      <alignment horizontal="left" vertical="center" shrinkToFit="1"/>
    </xf>
    <xf numFmtId="181" fontId="1" fillId="33" borderId="0" xfId="0" applyNumberFormat="1" applyFont="1" applyFill="1" applyBorder="1" applyAlignment="1">
      <alignment horizontal="left" vertical="center"/>
    </xf>
    <xf numFmtId="181" fontId="5" fillId="33" borderId="27" xfId="0" applyNumberFormat="1" applyFont="1" applyFill="1" applyBorder="1" applyAlignment="1">
      <alignment horizontal="left" vertical="center" shrinkToFit="1"/>
    </xf>
    <xf numFmtId="4" fontId="13" fillId="0" borderId="14" xfId="0" applyNumberFormat="1" applyFont="1" applyFill="1" applyBorder="1" applyAlignment="1" applyProtection="1">
      <alignment horizontal="right" vertical="center"/>
      <protection/>
    </xf>
    <xf numFmtId="181" fontId="1" fillId="33" borderId="10" xfId="0" applyNumberFormat="1" applyFont="1" applyFill="1" applyBorder="1" applyAlignment="1">
      <alignment/>
    </xf>
    <xf numFmtId="181" fontId="6" fillId="33" borderId="11" xfId="0" applyNumberFormat="1" applyFont="1" applyFill="1" applyBorder="1" applyAlignment="1">
      <alignment horizontal="center" vertical="center" shrinkToFit="1"/>
    </xf>
    <xf numFmtId="181" fontId="0" fillId="33" borderId="0" xfId="0" applyNumberFormat="1" applyFont="1" applyFill="1" applyAlignment="1">
      <alignment/>
    </xf>
    <xf numFmtId="181" fontId="3" fillId="33" borderId="0" xfId="0" applyNumberFormat="1" applyFont="1" applyFill="1" applyBorder="1" applyAlignment="1">
      <alignment vertical="center" shrinkToFit="1"/>
    </xf>
    <xf numFmtId="181" fontId="14" fillId="33" borderId="19" xfId="0" applyNumberFormat="1" applyFont="1" applyFill="1" applyBorder="1" applyAlignment="1">
      <alignment horizontal="left" vertical="center" shrinkToFit="1"/>
    </xf>
    <xf numFmtId="181" fontId="5" fillId="33" borderId="14" xfId="0" applyNumberFormat="1" applyFont="1" applyFill="1" applyBorder="1" applyAlignment="1">
      <alignment vertical="center" shrinkToFit="1"/>
    </xf>
    <xf numFmtId="181" fontId="5" fillId="33" borderId="14" xfId="0" applyNumberFormat="1" applyFont="1" applyFill="1" applyBorder="1" applyAlignment="1">
      <alignment horizontal="right" vertical="center" shrinkToFit="1"/>
    </xf>
    <xf numFmtId="181" fontId="6" fillId="33" borderId="14" xfId="0" applyNumberFormat="1" applyFont="1" applyFill="1" applyBorder="1" applyAlignment="1">
      <alignment horizontal="center" vertical="center" shrinkToFit="1"/>
    </xf>
    <xf numFmtId="181" fontId="5" fillId="33" borderId="28" xfId="0" applyNumberFormat="1" applyFont="1" applyFill="1" applyBorder="1" applyAlignment="1">
      <alignment horizontal="right" vertical="center" shrinkToFit="1"/>
    </xf>
    <xf numFmtId="181" fontId="6" fillId="33" borderId="14"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C17" sqref="C17"/>
    </sheetView>
  </sheetViews>
  <sheetFormatPr defaultColWidth="8.75390625" defaultRowHeight="28.5" customHeight="1"/>
  <cols>
    <col min="1" max="4" width="28.625" style="101" customWidth="1"/>
    <col min="5" max="32" width="9.00390625" style="101" bestFit="1" customWidth="1"/>
    <col min="33" max="16384" width="8.75390625" style="101" customWidth="1"/>
  </cols>
  <sheetData>
    <row r="1" spans="1:5" ht="28.5" customHeight="1">
      <c r="A1" s="154" t="s">
        <v>0</v>
      </c>
      <c r="B1" s="155"/>
      <c r="C1" s="106"/>
      <c r="D1" s="145"/>
      <c r="E1" s="101" t="s">
        <v>1</v>
      </c>
    </row>
    <row r="2" spans="1:4" ht="28.5" customHeight="1">
      <c r="A2" s="107" t="s">
        <v>2</v>
      </c>
      <c r="B2" s="107"/>
      <c r="C2" s="107"/>
      <c r="D2" s="107"/>
    </row>
    <row r="3" spans="1:4" ht="28.5" customHeight="1">
      <c r="A3" s="165"/>
      <c r="B3" s="165"/>
      <c r="C3" s="165"/>
      <c r="D3" s="111" t="s">
        <v>3</v>
      </c>
    </row>
    <row r="4" spans="1:4" ht="28.5" customHeight="1">
      <c r="A4" s="112" t="s">
        <v>4</v>
      </c>
      <c r="B4" s="112"/>
      <c r="C4" s="112" t="s">
        <v>5</v>
      </c>
      <c r="D4" s="112"/>
    </row>
    <row r="5" spans="1:4" ht="28.5" customHeight="1">
      <c r="A5" s="112" t="s">
        <v>6</v>
      </c>
      <c r="B5" s="112" t="s">
        <v>7</v>
      </c>
      <c r="C5" s="112" t="s">
        <v>6</v>
      </c>
      <c r="D5" s="116" t="s">
        <v>8</v>
      </c>
    </row>
    <row r="6" spans="1:4" ht="28.5" customHeight="1">
      <c r="A6" s="157" t="s">
        <v>9</v>
      </c>
      <c r="B6" s="71">
        <v>133653606.46</v>
      </c>
      <c r="C6" s="159" t="s">
        <v>10</v>
      </c>
      <c r="D6" s="71">
        <v>133653606.46</v>
      </c>
    </row>
    <row r="7" spans="1:4" ht="28.5" customHeight="1">
      <c r="A7" s="157" t="s">
        <v>11</v>
      </c>
      <c r="B7" s="167"/>
      <c r="C7" s="157"/>
      <c r="D7" s="169"/>
    </row>
    <row r="8" spans="1:4" ht="28.5" customHeight="1">
      <c r="A8" s="157" t="s">
        <v>12</v>
      </c>
      <c r="B8" s="167"/>
      <c r="C8" s="157" t="s">
        <v>13</v>
      </c>
      <c r="D8" s="167"/>
    </row>
    <row r="9" spans="1:4" ht="28.5" customHeight="1">
      <c r="A9" s="168" t="s">
        <v>14</v>
      </c>
      <c r="B9" s="170">
        <f>SUM(B6:B8)</f>
        <v>133653606.46</v>
      </c>
      <c r="C9" s="168" t="s">
        <v>15</v>
      </c>
      <c r="D9" s="170">
        <f>SUM(D6:D8)</f>
        <v>133653606.46</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I17" sqref="I17"/>
    </sheetView>
  </sheetViews>
  <sheetFormatPr defaultColWidth="8.75390625" defaultRowHeight="28.5" customHeight="1"/>
  <cols>
    <col min="1" max="3" width="5.625" style="18" customWidth="1"/>
    <col min="4" max="4" width="28.75390625" style="18" customWidth="1"/>
    <col min="5" max="5" width="35.375" style="18" customWidth="1"/>
    <col min="6" max="7" width="14.50390625" style="18" customWidth="1"/>
    <col min="8" max="32" width="9.00390625" style="18" bestFit="1" customWidth="1"/>
    <col min="33" max="16384" width="8.75390625" style="18" customWidth="1"/>
  </cols>
  <sheetData>
    <row r="1" spans="1:3" ht="28.5" customHeight="1">
      <c r="A1" s="4" t="s">
        <v>225</v>
      </c>
      <c r="B1" s="4"/>
      <c r="C1" s="4"/>
    </row>
    <row r="2" spans="1:7" ht="28.5" customHeight="1">
      <c r="A2" s="5" t="s">
        <v>226</v>
      </c>
      <c r="B2" s="5"/>
      <c r="C2" s="5"/>
      <c r="D2" s="5"/>
      <c r="E2" s="5"/>
      <c r="F2" s="26"/>
      <c r="G2" s="26"/>
    </row>
    <row r="3" ht="28.5" customHeight="1">
      <c r="E3" s="34" t="s">
        <v>3</v>
      </c>
    </row>
    <row r="4" spans="1:5" s="33" customFormat="1" ht="28.5" customHeight="1">
      <c r="A4" s="35" t="s">
        <v>67</v>
      </c>
      <c r="B4" s="35"/>
      <c r="C4" s="35"/>
      <c r="D4" s="35" t="s">
        <v>68</v>
      </c>
      <c r="E4" s="36" t="s">
        <v>69</v>
      </c>
    </row>
    <row r="5" spans="1:5" s="33" customFormat="1" ht="28.5" customHeight="1">
      <c r="A5" s="35" t="s">
        <v>72</v>
      </c>
      <c r="B5" s="35" t="s">
        <v>73</v>
      </c>
      <c r="C5" s="35" t="s">
        <v>74</v>
      </c>
      <c r="D5" s="35"/>
      <c r="E5" s="37"/>
    </row>
    <row r="6" spans="1:5" s="33" customFormat="1" ht="28.5" customHeight="1">
      <c r="A6" s="38"/>
      <c r="B6" s="38"/>
      <c r="C6" s="38"/>
      <c r="D6" s="39" t="s">
        <v>132</v>
      </c>
      <c r="E6" s="40">
        <f>SUM(E7:E15)</f>
        <v>0</v>
      </c>
    </row>
    <row r="7" spans="1:5" s="33" customFormat="1" ht="28.5" customHeight="1">
      <c r="A7" s="41"/>
      <c r="B7" s="41"/>
      <c r="C7" s="41"/>
      <c r="D7" s="42" t="s">
        <v>224</v>
      </c>
      <c r="E7" s="41"/>
    </row>
    <row r="8" spans="1:5" s="33" customFormat="1" ht="28.5" customHeight="1">
      <c r="A8" s="41"/>
      <c r="B8" s="41"/>
      <c r="C8" s="41"/>
      <c r="D8" s="41"/>
      <c r="E8" s="41"/>
    </row>
    <row r="9" spans="1:5" s="33" customFormat="1" ht="28.5" customHeight="1">
      <c r="A9" s="41"/>
      <c r="B9" s="41"/>
      <c r="C9" s="41"/>
      <c r="D9" s="41"/>
      <c r="E9" s="41"/>
    </row>
    <row r="10" spans="1:5" s="33" customFormat="1" ht="28.5" customHeight="1">
      <c r="A10" s="41"/>
      <c r="B10" s="41"/>
      <c r="C10" s="41"/>
      <c r="D10" s="41"/>
      <c r="E10" s="41"/>
    </row>
    <row r="11" spans="1:5" s="33" customFormat="1" ht="28.5" customHeight="1">
      <c r="A11" s="41"/>
      <c r="B11" s="41"/>
      <c r="C11" s="41"/>
      <c r="D11" s="41"/>
      <c r="E11" s="41"/>
    </row>
    <row r="12" spans="1:5" s="33" customFormat="1" ht="28.5" customHeight="1">
      <c r="A12" s="41"/>
      <c r="B12" s="41"/>
      <c r="C12" s="41"/>
      <c r="D12" s="41"/>
      <c r="E12" s="41"/>
    </row>
    <row r="13" spans="1:5" s="33" customFormat="1" ht="28.5" customHeight="1">
      <c r="A13" s="41"/>
      <c r="B13" s="41"/>
      <c r="C13" s="41"/>
      <c r="D13" s="41"/>
      <c r="E13" s="41"/>
    </row>
    <row r="14" spans="1:5" s="33" customFormat="1" ht="28.5" customHeight="1">
      <c r="A14" s="41"/>
      <c r="B14" s="41"/>
      <c r="C14" s="41"/>
      <c r="D14" s="41"/>
      <c r="E14" s="41"/>
    </row>
    <row r="15" spans="1:5" s="33" customFormat="1" ht="28.5" customHeight="1">
      <c r="A15" s="41"/>
      <c r="B15" s="41"/>
      <c r="C15" s="41"/>
      <c r="D15" s="41"/>
      <c r="E15" s="41"/>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7"/>
  <sheetViews>
    <sheetView workbookViewId="0" topLeftCell="A1">
      <selection activeCell="E15" sqref="E15"/>
    </sheetView>
  </sheetViews>
  <sheetFormatPr defaultColWidth="8.75390625" defaultRowHeight="14.25"/>
  <cols>
    <col min="1" max="1" width="13.875" style="3" customWidth="1"/>
    <col min="2" max="2" width="19.625" style="0" customWidth="1"/>
    <col min="3" max="3" width="17.875" style="0" customWidth="1"/>
    <col min="4" max="4" width="18.25390625" style="0" customWidth="1"/>
    <col min="5" max="5" width="17.125" style="0" customWidth="1"/>
    <col min="6" max="6" width="19.125" style="0" customWidth="1"/>
  </cols>
  <sheetData>
    <row r="1" spans="1:3" s="18" customFormat="1" ht="27" customHeight="1">
      <c r="A1" s="4" t="s">
        <v>227</v>
      </c>
      <c r="B1" s="4"/>
      <c r="C1" s="4"/>
    </row>
    <row r="2" spans="1:6" s="18" customFormat="1" ht="27" customHeight="1">
      <c r="A2" s="5" t="s">
        <v>228</v>
      </c>
      <c r="B2" s="5"/>
      <c r="C2" s="5"/>
      <c r="D2" s="5"/>
      <c r="E2" s="5"/>
      <c r="F2" s="5"/>
    </row>
    <row r="3" ht="27" customHeight="1">
      <c r="F3" s="21" t="s">
        <v>3</v>
      </c>
    </row>
    <row r="4" spans="1:6" s="1" customFormat="1" ht="28.5" customHeight="1">
      <c r="A4" s="27" t="s">
        <v>229</v>
      </c>
      <c r="B4" s="27" t="s">
        <v>211</v>
      </c>
      <c r="C4" s="27" t="s">
        <v>230</v>
      </c>
      <c r="D4" s="28" t="s">
        <v>231</v>
      </c>
      <c r="E4" s="28" t="s">
        <v>232</v>
      </c>
      <c r="F4" s="28" t="s">
        <v>233</v>
      </c>
    </row>
    <row r="5" spans="1:6" ht="28.5" customHeight="1">
      <c r="A5" s="29">
        <v>1</v>
      </c>
      <c r="B5" s="29" t="s">
        <v>224</v>
      </c>
      <c r="C5" s="29"/>
      <c r="D5" s="30">
        <f>E5+F5</f>
        <v>0</v>
      </c>
      <c r="E5" s="31"/>
      <c r="F5" s="31"/>
    </row>
    <row r="6" spans="1:6" ht="28.5" customHeight="1">
      <c r="A6" s="29">
        <v>2</v>
      </c>
      <c r="B6" s="29"/>
      <c r="C6" s="29"/>
      <c r="D6" s="30">
        <f>E6+F6</f>
        <v>0</v>
      </c>
      <c r="E6" s="31"/>
      <c r="F6" s="31"/>
    </row>
    <row r="7" spans="1:6" ht="28.5" customHeight="1">
      <c r="A7" s="29">
        <v>3</v>
      </c>
      <c r="B7" s="29"/>
      <c r="C7" s="29"/>
      <c r="D7" s="30">
        <f>E7+F7</f>
        <v>0</v>
      </c>
      <c r="E7" s="31"/>
      <c r="F7" s="31"/>
    </row>
    <row r="8" spans="1:6" ht="28.5" customHeight="1">
      <c r="A8" s="32" t="s">
        <v>234</v>
      </c>
      <c r="B8" s="29"/>
      <c r="C8" s="29"/>
      <c r="D8" s="30">
        <f>E8+F8</f>
        <v>0</v>
      </c>
      <c r="E8" s="31"/>
      <c r="F8" s="31"/>
    </row>
    <row r="9" ht="27" customHeight="1">
      <c r="A9"/>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14.25">
      <c r="A17"/>
    </row>
  </sheetData>
  <sheetProtection/>
  <mergeCells count="2">
    <mergeCell ref="A1:C1"/>
    <mergeCell ref="A2:F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2"/>
  <sheetViews>
    <sheetView workbookViewId="0" topLeftCell="A1">
      <selection activeCell="H3" sqref="H3"/>
    </sheetView>
  </sheetViews>
  <sheetFormatPr defaultColWidth="8.75390625" defaultRowHeight="14.25"/>
  <cols>
    <col min="1" max="1" width="8.625" style="19" customWidth="1"/>
    <col min="2" max="8" width="20.125" style="0" customWidth="1"/>
  </cols>
  <sheetData>
    <row r="1" spans="1:3" s="18" customFormat="1" ht="27" customHeight="1">
      <c r="A1" s="4" t="s">
        <v>235</v>
      </c>
      <c r="B1" s="4"/>
      <c r="C1" s="4"/>
    </row>
    <row r="2" spans="1:10" s="18" customFormat="1" ht="27" customHeight="1">
      <c r="A2" s="20"/>
      <c r="B2" s="5" t="s">
        <v>236</v>
      </c>
      <c r="C2" s="5"/>
      <c r="D2" s="5"/>
      <c r="E2" s="5"/>
      <c r="F2" s="5"/>
      <c r="G2" s="5"/>
      <c r="H2" s="5"/>
      <c r="I2" s="26"/>
      <c r="J2" s="26"/>
    </row>
    <row r="3" spans="2:8" ht="27" customHeight="1">
      <c r="B3" s="3"/>
      <c r="H3" s="21" t="s">
        <v>3</v>
      </c>
    </row>
    <row r="5" spans="1:8" s="1" customFormat="1" ht="28.5" customHeight="1">
      <c r="A5" s="22" t="s">
        <v>229</v>
      </c>
      <c r="B5" s="23" t="s">
        <v>211</v>
      </c>
      <c r="C5" s="23" t="s">
        <v>237</v>
      </c>
      <c r="D5" s="23" t="s">
        <v>238</v>
      </c>
      <c r="E5" s="23" t="s">
        <v>239</v>
      </c>
      <c r="F5" s="23" t="s">
        <v>240</v>
      </c>
      <c r="G5" s="23" t="s">
        <v>241</v>
      </c>
      <c r="H5" s="23" t="s">
        <v>242</v>
      </c>
    </row>
    <row r="6" spans="1:8" s="1" customFormat="1" ht="28.5" customHeight="1">
      <c r="A6" s="24">
        <v>1</v>
      </c>
      <c r="B6" s="25" t="s">
        <v>224</v>
      </c>
      <c r="C6" s="25"/>
      <c r="D6" s="25"/>
      <c r="E6" s="25"/>
      <c r="F6" s="25"/>
      <c r="G6" s="25"/>
      <c r="H6" s="25"/>
    </row>
    <row r="7" spans="1:8" s="1" customFormat="1" ht="28.5" customHeight="1">
      <c r="A7" s="24">
        <v>2</v>
      </c>
      <c r="B7" s="25"/>
      <c r="C7" s="25"/>
      <c r="D7" s="25"/>
      <c r="E7" s="25"/>
      <c r="F7" s="25"/>
      <c r="G7" s="25"/>
      <c r="H7" s="25"/>
    </row>
    <row r="8" spans="1:8" s="1" customFormat="1" ht="28.5" customHeight="1">
      <c r="A8" s="24">
        <v>3</v>
      </c>
      <c r="B8" s="25"/>
      <c r="C8" s="25"/>
      <c r="D8" s="25"/>
      <c r="E8" s="25"/>
      <c r="F8" s="25"/>
      <c r="G8" s="25"/>
      <c r="H8" s="25"/>
    </row>
    <row r="9" spans="1:8" s="1" customFormat="1" ht="28.5" customHeight="1">
      <c r="A9" s="24" t="s">
        <v>234</v>
      </c>
      <c r="B9" s="25"/>
      <c r="C9" s="25"/>
      <c r="D9" s="25"/>
      <c r="E9" s="25"/>
      <c r="F9" s="25"/>
      <c r="G9" s="25"/>
      <c r="H9" s="25"/>
    </row>
    <row r="10" spans="1:8" s="1" customFormat="1" ht="28.5" customHeight="1">
      <c r="A10" s="24"/>
      <c r="B10" s="25"/>
      <c r="C10" s="25"/>
      <c r="D10" s="25"/>
      <c r="E10" s="25"/>
      <c r="F10" s="25"/>
      <c r="G10" s="25"/>
      <c r="H10" s="25"/>
    </row>
    <row r="11" spans="1:8" s="1" customFormat="1" ht="28.5" customHeight="1">
      <c r="A11" s="24"/>
      <c r="B11" s="25"/>
      <c r="C11" s="25"/>
      <c r="D11" s="25"/>
      <c r="E11" s="25"/>
      <c r="F11" s="25"/>
      <c r="G11" s="25"/>
      <c r="H11" s="25"/>
    </row>
    <row r="12" spans="1:8" s="1" customFormat="1" ht="28.5" customHeight="1">
      <c r="A12" s="24"/>
      <c r="B12" s="25"/>
      <c r="C12" s="25"/>
      <c r="D12" s="25"/>
      <c r="E12" s="25"/>
      <c r="F12" s="25"/>
      <c r="G12" s="25"/>
      <c r="H12" s="25"/>
    </row>
  </sheetData>
  <sheetProtection/>
  <mergeCells count="1">
    <mergeCell ref="B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47"/>
  <sheetViews>
    <sheetView tabSelected="1" workbookViewId="0" topLeftCell="A15">
      <selection activeCell="B21" sqref="B21"/>
    </sheetView>
  </sheetViews>
  <sheetFormatPr defaultColWidth="8.75390625" defaultRowHeight="14.25"/>
  <cols>
    <col min="1" max="1" width="9.875" style="3" customWidth="1"/>
    <col min="2" max="2" width="40.625" style="0" customWidth="1"/>
    <col min="3" max="3" width="16.875" style="0" customWidth="1"/>
    <col min="4" max="4" width="58.25390625" style="0" customWidth="1"/>
    <col min="5" max="5" width="31.375" style="0" customWidth="1"/>
  </cols>
  <sheetData>
    <row r="1" spans="1:3" ht="14.25">
      <c r="A1" s="4" t="s">
        <v>243</v>
      </c>
      <c r="B1" s="4"/>
      <c r="C1" s="4"/>
    </row>
    <row r="2" spans="1:5" ht="20.25">
      <c r="A2" s="5" t="s">
        <v>244</v>
      </c>
      <c r="B2" s="5"/>
      <c r="C2" s="5"/>
      <c r="D2" s="5"/>
      <c r="E2" s="5"/>
    </row>
    <row r="3" spans="1:5" ht="20.25">
      <c r="A3" s="5"/>
      <c r="B3" s="5"/>
      <c r="C3" s="5"/>
      <c r="D3" s="5"/>
      <c r="E3" s="6" t="s">
        <v>3</v>
      </c>
    </row>
    <row r="4" spans="1:5" s="1" customFormat="1" ht="28.5" customHeight="1">
      <c r="A4" s="7" t="s">
        <v>229</v>
      </c>
      <c r="B4" s="7" t="s">
        <v>211</v>
      </c>
      <c r="C4" s="7" t="s">
        <v>230</v>
      </c>
      <c r="D4" s="7" t="s">
        <v>245</v>
      </c>
      <c r="E4" s="7" t="s">
        <v>242</v>
      </c>
    </row>
    <row r="5" spans="1:5" s="1" customFormat="1" ht="28.5" customHeight="1">
      <c r="A5" s="8" t="s">
        <v>132</v>
      </c>
      <c r="B5" s="9"/>
      <c r="C5" s="9"/>
      <c r="D5" s="10"/>
      <c r="E5" s="11">
        <f>SUM(E6:E47)</f>
        <v>47318845.51</v>
      </c>
    </row>
    <row r="6" spans="1:5" s="2" customFormat="1" ht="28.5" customHeight="1">
      <c r="A6" s="12">
        <v>1</v>
      </c>
      <c r="B6" s="13" t="s">
        <v>246</v>
      </c>
      <c r="C6" s="13" t="s">
        <v>247</v>
      </c>
      <c r="D6" s="13" t="s">
        <v>248</v>
      </c>
      <c r="E6" s="14">
        <v>6600000</v>
      </c>
    </row>
    <row r="7" spans="1:5" s="2" customFormat="1" ht="28.5" customHeight="1">
      <c r="A7" s="12">
        <v>2</v>
      </c>
      <c r="B7" s="13" t="s">
        <v>249</v>
      </c>
      <c r="C7" s="13" t="s">
        <v>247</v>
      </c>
      <c r="D7" s="13" t="s">
        <v>250</v>
      </c>
      <c r="E7" s="14">
        <v>2409200</v>
      </c>
    </row>
    <row r="8" spans="1:5" s="2" customFormat="1" ht="28.5" customHeight="1">
      <c r="A8" s="12">
        <v>3</v>
      </c>
      <c r="B8" s="13" t="s">
        <v>251</v>
      </c>
      <c r="C8" s="13" t="s">
        <v>247</v>
      </c>
      <c r="D8" s="13" t="s">
        <v>252</v>
      </c>
      <c r="E8" s="14">
        <v>2920000</v>
      </c>
    </row>
    <row r="9" spans="1:5" s="2" customFormat="1" ht="28.5" customHeight="1">
      <c r="A9" s="12">
        <v>4</v>
      </c>
      <c r="B9" s="13" t="s">
        <v>253</v>
      </c>
      <c r="C9" s="13" t="s">
        <v>247</v>
      </c>
      <c r="D9" s="13" t="s">
        <v>254</v>
      </c>
      <c r="E9" s="14">
        <v>19200</v>
      </c>
    </row>
    <row r="10" spans="1:5" s="2" customFormat="1" ht="28.5" customHeight="1">
      <c r="A10" s="12">
        <v>5</v>
      </c>
      <c r="B10" s="13" t="s">
        <v>255</v>
      </c>
      <c r="C10" s="13" t="s">
        <v>247</v>
      </c>
      <c r="D10" s="13" t="s">
        <v>256</v>
      </c>
      <c r="E10" s="14">
        <v>1956900</v>
      </c>
    </row>
    <row r="11" spans="1:5" s="2" customFormat="1" ht="28.5" customHeight="1">
      <c r="A11" s="12">
        <v>6</v>
      </c>
      <c r="B11" s="13" t="s">
        <v>257</v>
      </c>
      <c r="C11" s="13" t="s">
        <v>247</v>
      </c>
      <c r="D11" s="13" t="s">
        <v>258</v>
      </c>
      <c r="E11" s="14">
        <v>1033200</v>
      </c>
    </row>
    <row r="12" spans="1:5" s="2" customFormat="1" ht="28.5" customHeight="1">
      <c r="A12" s="12">
        <v>7</v>
      </c>
      <c r="B12" s="13" t="s">
        <v>259</v>
      </c>
      <c r="C12" s="13" t="s">
        <v>247</v>
      </c>
      <c r="D12" s="13" t="s">
        <v>260</v>
      </c>
      <c r="E12" s="14">
        <v>1016280</v>
      </c>
    </row>
    <row r="13" spans="1:5" s="2" customFormat="1" ht="28.5" customHeight="1">
      <c r="A13" s="12">
        <v>8</v>
      </c>
      <c r="B13" s="13" t="s">
        <v>261</v>
      </c>
      <c r="C13" s="13" t="s">
        <v>247</v>
      </c>
      <c r="D13" s="13" t="s">
        <v>262</v>
      </c>
      <c r="E13" s="14">
        <v>1202000</v>
      </c>
    </row>
    <row r="14" spans="1:5" s="2" customFormat="1" ht="28.5" customHeight="1">
      <c r="A14" s="12">
        <v>9</v>
      </c>
      <c r="B14" s="13" t="s">
        <v>263</v>
      </c>
      <c r="C14" s="13" t="s">
        <v>247</v>
      </c>
      <c r="D14" s="13" t="s">
        <v>264</v>
      </c>
      <c r="E14" s="14">
        <v>1710036</v>
      </c>
    </row>
    <row r="15" spans="1:5" s="2" customFormat="1" ht="28.5" customHeight="1">
      <c r="A15" s="12">
        <v>10</v>
      </c>
      <c r="B15" s="13" t="s">
        <v>265</v>
      </c>
      <c r="C15" s="13" t="s">
        <v>247</v>
      </c>
      <c r="D15" s="13" t="s">
        <v>266</v>
      </c>
      <c r="E15" s="14">
        <v>9500000</v>
      </c>
    </row>
    <row r="16" spans="1:5" s="2" customFormat="1" ht="28.5" customHeight="1">
      <c r="A16" s="12">
        <v>11</v>
      </c>
      <c r="B16" s="13" t="s">
        <v>267</v>
      </c>
      <c r="C16" s="13" t="s">
        <v>247</v>
      </c>
      <c r="D16" s="13" t="s">
        <v>268</v>
      </c>
      <c r="E16" s="14">
        <v>3417853.51</v>
      </c>
    </row>
    <row r="17" spans="1:5" s="2" customFormat="1" ht="28.5" customHeight="1">
      <c r="A17" s="12">
        <v>12</v>
      </c>
      <c r="B17" s="13" t="s">
        <v>269</v>
      </c>
      <c r="C17" s="13" t="s">
        <v>247</v>
      </c>
      <c r="D17" s="13" t="s">
        <v>270</v>
      </c>
      <c r="E17" s="14">
        <v>989000</v>
      </c>
    </row>
    <row r="18" spans="1:5" s="2" customFormat="1" ht="28.5" customHeight="1">
      <c r="A18" s="12">
        <v>13</v>
      </c>
      <c r="B18" s="13" t="s">
        <v>271</v>
      </c>
      <c r="C18" s="13" t="s">
        <v>247</v>
      </c>
      <c r="D18" s="13" t="s">
        <v>272</v>
      </c>
      <c r="E18" s="14">
        <v>6600000</v>
      </c>
    </row>
    <row r="19" spans="1:5" s="2" customFormat="1" ht="28.5" customHeight="1">
      <c r="A19" s="12">
        <v>14</v>
      </c>
      <c r="B19" s="13" t="s">
        <v>273</v>
      </c>
      <c r="C19" s="13" t="s">
        <v>247</v>
      </c>
      <c r="D19" s="13" t="s">
        <v>254</v>
      </c>
      <c r="E19" s="14">
        <v>33600</v>
      </c>
    </row>
    <row r="20" spans="1:5" s="2" customFormat="1" ht="28.5" customHeight="1">
      <c r="A20" s="12">
        <v>15</v>
      </c>
      <c r="B20" s="13" t="s">
        <v>274</v>
      </c>
      <c r="C20" s="13" t="s">
        <v>247</v>
      </c>
      <c r="D20" s="13" t="s">
        <v>275</v>
      </c>
      <c r="E20" s="14">
        <v>1000000</v>
      </c>
    </row>
    <row r="21" spans="1:5" s="2" customFormat="1" ht="28.5" customHeight="1">
      <c r="A21" s="12">
        <v>16</v>
      </c>
      <c r="B21" s="13" t="s">
        <v>276</v>
      </c>
      <c r="C21" s="13" t="s">
        <v>247</v>
      </c>
      <c r="D21" s="13" t="s">
        <v>277</v>
      </c>
      <c r="E21" s="14">
        <v>979622</v>
      </c>
    </row>
    <row r="22" spans="1:5" s="2" customFormat="1" ht="28.5" customHeight="1">
      <c r="A22" s="12">
        <v>17</v>
      </c>
      <c r="B22" s="13" t="s">
        <v>278</v>
      </c>
      <c r="C22" s="13" t="s">
        <v>247</v>
      </c>
      <c r="D22" s="13" t="s">
        <v>279</v>
      </c>
      <c r="E22" s="14">
        <v>210000</v>
      </c>
    </row>
    <row r="23" spans="1:5" s="2" customFormat="1" ht="28.5" customHeight="1">
      <c r="A23" s="12">
        <v>18</v>
      </c>
      <c r="B23" s="13" t="s">
        <v>280</v>
      </c>
      <c r="C23" s="13" t="s">
        <v>247</v>
      </c>
      <c r="D23" s="13" t="s">
        <v>281</v>
      </c>
      <c r="E23" s="14">
        <v>27000</v>
      </c>
    </row>
    <row r="24" spans="1:5" s="2" customFormat="1" ht="28.5" customHeight="1">
      <c r="A24" s="12">
        <v>19</v>
      </c>
      <c r="B24" s="13" t="s">
        <v>282</v>
      </c>
      <c r="C24" s="13" t="s">
        <v>247</v>
      </c>
      <c r="D24" s="13" t="s">
        <v>283</v>
      </c>
      <c r="E24" s="14">
        <v>200000</v>
      </c>
    </row>
    <row r="25" spans="1:5" s="2" customFormat="1" ht="28.5" customHeight="1">
      <c r="A25" s="12">
        <v>20</v>
      </c>
      <c r="B25" s="15" t="s">
        <v>284</v>
      </c>
      <c r="C25" s="13" t="s">
        <v>247</v>
      </c>
      <c r="D25" s="16" t="s">
        <v>285</v>
      </c>
      <c r="E25" s="17">
        <v>50000</v>
      </c>
    </row>
    <row r="26" spans="1:5" s="2" customFormat="1" ht="28.5" customHeight="1">
      <c r="A26" s="12">
        <v>21</v>
      </c>
      <c r="B26" s="15" t="s">
        <v>286</v>
      </c>
      <c r="C26" s="13" t="s">
        <v>247</v>
      </c>
      <c r="D26" s="16" t="s">
        <v>287</v>
      </c>
      <c r="E26" s="17">
        <v>592100</v>
      </c>
    </row>
    <row r="27" spans="1:5" s="2" customFormat="1" ht="28.5" customHeight="1">
      <c r="A27" s="12">
        <v>22</v>
      </c>
      <c r="B27" s="15" t="s">
        <v>288</v>
      </c>
      <c r="C27" s="13" t="s">
        <v>247</v>
      </c>
      <c r="D27" s="16" t="s">
        <v>289</v>
      </c>
      <c r="E27" s="17">
        <v>420000</v>
      </c>
    </row>
    <row r="28" spans="1:5" s="2" customFormat="1" ht="28.5" customHeight="1">
      <c r="A28" s="12">
        <v>23</v>
      </c>
      <c r="B28" s="15" t="s">
        <v>290</v>
      </c>
      <c r="C28" s="13" t="s">
        <v>247</v>
      </c>
      <c r="D28" s="16" t="s">
        <v>291</v>
      </c>
      <c r="E28" s="17">
        <v>87000</v>
      </c>
    </row>
    <row r="29" spans="1:5" s="2" customFormat="1" ht="28.5" customHeight="1">
      <c r="A29" s="12">
        <v>24</v>
      </c>
      <c r="B29" s="15" t="s">
        <v>292</v>
      </c>
      <c r="C29" s="13" t="s">
        <v>247</v>
      </c>
      <c r="D29" s="16" t="s">
        <v>293</v>
      </c>
      <c r="E29" s="17">
        <v>30000</v>
      </c>
    </row>
    <row r="30" spans="1:5" s="2" customFormat="1" ht="28.5" customHeight="1">
      <c r="A30" s="12">
        <v>25</v>
      </c>
      <c r="B30" s="15" t="s">
        <v>294</v>
      </c>
      <c r="C30" s="13" t="s">
        <v>247</v>
      </c>
      <c r="D30" s="16" t="s">
        <v>295</v>
      </c>
      <c r="E30" s="17">
        <v>640000</v>
      </c>
    </row>
    <row r="31" spans="1:5" s="2" customFormat="1" ht="28.5" customHeight="1">
      <c r="A31" s="12">
        <v>26</v>
      </c>
      <c r="B31" s="15" t="s">
        <v>296</v>
      </c>
      <c r="C31" s="13" t="s">
        <v>247</v>
      </c>
      <c r="D31" s="16" t="s">
        <v>297</v>
      </c>
      <c r="E31" s="17">
        <v>616800</v>
      </c>
    </row>
    <row r="32" spans="1:5" s="2" customFormat="1" ht="28.5" customHeight="1">
      <c r="A32" s="12">
        <v>27</v>
      </c>
      <c r="B32" s="15" t="s">
        <v>298</v>
      </c>
      <c r="C32" s="13" t="s">
        <v>247</v>
      </c>
      <c r="D32" s="16" t="s">
        <v>299</v>
      </c>
      <c r="E32" s="17">
        <v>83240</v>
      </c>
    </row>
    <row r="33" spans="1:5" s="2" customFormat="1" ht="28.5" customHeight="1">
      <c r="A33" s="12">
        <v>28</v>
      </c>
      <c r="B33" s="15" t="s">
        <v>300</v>
      </c>
      <c r="C33" s="13" t="s">
        <v>247</v>
      </c>
      <c r="D33" s="16" t="s">
        <v>301</v>
      </c>
      <c r="E33" s="17">
        <v>35260</v>
      </c>
    </row>
    <row r="34" spans="1:5" s="2" customFormat="1" ht="28.5" customHeight="1">
      <c r="A34" s="12">
        <v>29</v>
      </c>
      <c r="B34" s="15" t="s">
        <v>302</v>
      </c>
      <c r="C34" s="13" t="s">
        <v>247</v>
      </c>
      <c r="D34" s="16" t="s">
        <v>303</v>
      </c>
      <c r="E34" s="17">
        <v>40000</v>
      </c>
    </row>
    <row r="35" spans="1:5" s="2" customFormat="1" ht="28.5" customHeight="1">
      <c r="A35" s="12">
        <v>30</v>
      </c>
      <c r="B35" s="15" t="s">
        <v>304</v>
      </c>
      <c r="C35" s="13" t="s">
        <v>247</v>
      </c>
      <c r="D35" s="16" t="s">
        <v>305</v>
      </c>
      <c r="E35" s="17">
        <v>350000</v>
      </c>
    </row>
    <row r="36" spans="1:5" s="2" customFormat="1" ht="28.5" customHeight="1">
      <c r="A36" s="12">
        <v>31</v>
      </c>
      <c r="B36" s="15" t="s">
        <v>306</v>
      </c>
      <c r="C36" s="13" t="s">
        <v>247</v>
      </c>
      <c r="D36" s="16" t="s">
        <v>307</v>
      </c>
      <c r="E36" s="17">
        <v>50000</v>
      </c>
    </row>
    <row r="37" spans="1:5" s="2" customFormat="1" ht="28.5" customHeight="1">
      <c r="A37" s="12">
        <v>32</v>
      </c>
      <c r="B37" s="15" t="s">
        <v>308</v>
      </c>
      <c r="C37" s="13" t="s">
        <v>247</v>
      </c>
      <c r="D37" s="16" t="s">
        <v>309</v>
      </c>
      <c r="E37" s="17">
        <v>50000</v>
      </c>
    </row>
    <row r="38" spans="1:5" s="2" customFormat="1" ht="28.5" customHeight="1">
      <c r="A38" s="12">
        <v>33</v>
      </c>
      <c r="B38" s="15" t="s">
        <v>310</v>
      </c>
      <c r="C38" s="13" t="s">
        <v>247</v>
      </c>
      <c r="D38" s="16" t="s">
        <v>311</v>
      </c>
      <c r="E38" s="17">
        <v>101712</v>
      </c>
    </row>
    <row r="39" spans="1:5" s="2" customFormat="1" ht="28.5" customHeight="1">
      <c r="A39" s="12">
        <v>34</v>
      </c>
      <c r="B39" s="15" t="s">
        <v>312</v>
      </c>
      <c r="C39" s="13" t="s">
        <v>247</v>
      </c>
      <c r="D39" s="16" t="s">
        <v>313</v>
      </c>
      <c r="E39" s="17">
        <v>90000</v>
      </c>
    </row>
    <row r="40" spans="1:5" s="2" customFormat="1" ht="28.5" customHeight="1">
      <c r="A40" s="12">
        <v>35</v>
      </c>
      <c r="B40" s="15" t="s">
        <v>314</v>
      </c>
      <c r="C40" s="13" t="s">
        <v>247</v>
      </c>
      <c r="D40" s="16" t="s">
        <v>315</v>
      </c>
      <c r="E40" s="17">
        <v>256942</v>
      </c>
    </row>
    <row r="41" spans="1:5" s="2" customFormat="1" ht="28.5" customHeight="1">
      <c r="A41" s="12">
        <v>36</v>
      </c>
      <c r="B41" s="15" t="s">
        <v>316</v>
      </c>
      <c r="C41" s="13" t="s">
        <v>247</v>
      </c>
      <c r="D41" s="16" t="s">
        <v>317</v>
      </c>
      <c r="E41" s="17">
        <v>275120</v>
      </c>
    </row>
    <row r="42" spans="1:5" s="2" customFormat="1" ht="28.5" customHeight="1">
      <c r="A42" s="12">
        <v>37</v>
      </c>
      <c r="B42" s="15" t="s">
        <v>318</v>
      </c>
      <c r="C42" s="13" t="s">
        <v>247</v>
      </c>
      <c r="D42" s="16" t="s">
        <v>319</v>
      </c>
      <c r="E42" s="17">
        <v>369000</v>
      </c>
    </row>
    <row r="43" spans="1:5" s="2" customFormat="1" ht="28.5" customHeight="1">
      <c r="A43" s="12">
        <v>38</v>
      </c>
      <c r="B43" s="15" t="s">
        <v>320</v>
      </c>
      <c r="C43" s="13" t="s">
        <v>247</v>
      </c>
      <c r="D43" s="16" t="s">
        <v>321</v>
      </c>
      <c r="E43" s="17">
        <v>174000</v>
      </c>
    </row>
    <row r="44" spans="1:5" s="2" customFormat="1" ht="28.5" customHeight="1">
      <c r="A44" s="12">
        <v>39</v>
      </c>
      <c r="B44" s="15" t="s">
        <v>322</v>
      </c>
      <c r="C44" s="13" t="s">
        <v>247</v>
      </c>
      <c r="D44" s="16" t="s">
        <v>323</v>
      </c>
      <c r="E44" s="17">
        <v>520500</v>
      </c>
    </row>
    <row r="45" spans="1:5" s="2" customFormat="1" ht="28.5" customHeight="1">
      <c r="A45" s="12">
        <v>40</v>
      </c>
      <c r="B45" s="15" t="s">
        <v>324</v>
      </c>
      <c r="C45" s="13" t="s">
        <v>247</v>
      </c>
      <c r="D45" s="16" t="s">
        <v>325</v>
      </c>
      <c r="E45" s="17">
        <v>98280</v>
      </c>
    </row>
    <row r="46" spans="1:5" s="2" customFormat="1" ht="28.5" customHeight="1">
      <c r="A46" s="12">
        <v>41</v>
      </c>
      <c r="B46" s="15" t="s">
        <v>326</v>
      </c>
      <c r="C46" s="13" t="s">
        <v>247</v>
      </c>
      <c r="D46" s="16" t="s">
        <v>327</v>
      </c>
      <c r="E46" s="17">
        <v>405000</v>
      </c>
    </row>
    <row r="47" spans="1:5" s="2" customFormat="1" ht="28.5" customHeight="1">
      <c r="A47" s="12">
        <v>42</v>
      </c>
      <c r="B47" s="15" t="s">
        <v>328</v>
      </c>
      <c r="C47" s="13" t="s">
        <v>247</v>
      </c>
      <c r="D47" s="16" t="s">
        <v>329</v>
      </c>
      <c r="E47" s="17">
        <v>160000</v>
      </c>
    </row>
  </sheetData>
  <sheetProtection/>
  <mergeCells count="3">
    <mergeCell ref="A1:C1"/>
    <mergeCell ref="A2:E2"/>
    <mergeCell ref="A5:D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B18" sqref="B18"/>
    </sheetView>
  </sheetViews>
  <sheetFormatPr defaultColWidth="8.75390625" defaultRowHeight="28.5" customHeight="1"/>
  <cols>
    <col min="1" max="1" width="44.125" style="101" customWidth="1"/>
    <col min="2" max="2" width="39.125" style="101" customWidth="1"/>
    <col min="3" max="3" width="28.875" style="101" customWidth="1"/>
    <col min="4" max="4" width="18.25390625" style="101" customWidth="1"/>
    <col min="5" max="32" width="9.00390625" style="101" bestFit="1" customWidth="1"/>
    <col min="33" max="16384" width="8.75390625" style="101" customWidth="1"/>
  </cols>
  <sheetData>
    <row r="1" spans="1:5" ht="28.5" customHeight="1">
      <c r="A1" s="154" t="s">
        <v>16</v>
      </c>
      <c r="B1" s="155"/>
      <c r="C1" s="106"/>
      <c r="D1" s="145"/>
      <c r="E1" s="101" t="s">
        <v>1</v>
      </c>
    </row>
    <row r="2" spans="1:4" ht="28.5" customHeight="1">
      <c r="A2" s="107" t="s">
        <v>17</v>
      </c>
      <c r="B2" s="107"/>
      <c r="C2" s="164"/>
      <c r="D2" s="164"/>
    </row>
    <row r="3" spans="1:3" ht="28.5" customHeight="1">
      <c r="A3" s="165"/>
      <c r="B3" s="111" t="s">
        <v>3</v>
      </c>
      <c r="C3" s="106"/>
    </row>
    <row r="4" spans="1:2" ht="28.5" customHeight="1">
      <c r="A4" s="112" t="s">
        <v>18</v>
      </c>
      <c r="B4" s="112" t="s">
        <v>7</v>
      </c>
    </row>
    <row r="5" spans="1:2" s="163" customFormat="1" ht="28.5" customHeight="1">
      <c r="A5" s="166" t="s">
        <v>9</v>
      </c>
      <c r="B5" s="71">
        <v>133653606.46</v>
      </c>
    </row>
    <row r="6" spans="1:2" ht="28.5" customHeight="1">
      <c r="A6" s="157" t="s">
        <v>19</v>
      </c>
      <c r="B6" s="71">
        <v>133653606.46</v>
      </c>
    </row>
    <row r="7" spans="1:2" ht="28.5" customHeight="1">
      <c r="A7" s="157" t="s">
        <v>20</v>
      </c>
      <c r="B7" s="71">
        <v>133653606.46</v>
      </c>
    </row>
    <row r="8" spans="1:2" ht="28.5" customHeight="1">
      <c r="A8" s="157" t="s">
        <v>21</v>
      </c>
      <c r="B8" s="167"/>
    </row>
    <row r="9" spans="1:2" ht="28.5" customHeight="1">
      <c r="A9" s="157" t="s">
        <v>22</v>
      </c>
      <c r="B9" s="167"/>
    </row>
    <row r="10" spans="1:2" ht="28.5" customHeight="1">
      <c r="A10" s="157" t="s">
        <v>23</v>
      </c>
      <c r="B10" s="167"/>
    </row>
    <row r="11" spans="1:2" ht="28.5" customHeight="1">
      <c r="A11" s="157" t="s">
        <v>24</v>
      </c>
      <c r="B11" s="167"/>
    </row>
    <row r="12" spans="1:2" ht="28.5" customHeight="1">
      <c r="A12" s="157" t="s">
        <v>25</v>
      </c>
      <c r="B12" s="167"/>
    </row>
    <row r="13" spans="1:2" ht="28.5" customHeight="1">
      <c r="A13" s="157" t="s">
        <v>26</v>
      </c>
      <c r="B13" s="167"/>
    </row>
    <row r="14" spans="1:2" ht="28.5" customHeight="1">
      <c r="A14" s="157" t="s">
        <v>27</v>
      </c>
      <c r="B14" s="167"/>
    </row>
    <row r="15" spans="1:2" ht="28.5" customHeight="1">
      <c r="A15" s="157" t="s">
        <v>28</v>
      </c>
      <c r="B15" s="167"/>
    </row>
    <row r="16" spans="1:2" ht="28.5" customHeight="1">
      <c r="A16" s="157" t="s">
        <v>11</v>
      </c>
      <c r="B16" s="167"/>
    </row>
    <row r="17" spans="1:2" ht="28.5" customHeight="1">
      <c r="A17" s="157" t="s">
        <v>12</v>
      </c>
      <c r="B17" s="167"/>
    </row>
    <row r="18" spans="1:2" ht="28.5" customHeight="1">
      <c r="A18" s="168" t="s">
        <v>14</v>
      </c>
      <c r="B18" s="71">
        <v>133653606.46</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4" sqref="A4:IV38"/>
    </sheetView>
  </sheetViews>
  <sheetFormatPr defaultColWidth="8.75390625" defaultRowHeight="28.5" customHeight="1"/>
  <cols>
    <col min="1" max="1" width="48.25390625" style="101" customWidth="1"/>
    <col min="2" max="2" width="39.625" style="101" customWidth="1"/>
    <col min="3" max="32" width="9.00390625" style="101" bestFit="1" customWidth="1"/>
    <col min="33" max="16384" width="8.75390625" style="101" customWidth="1"/>
  </cols>
  <sheetData>
    <row r="1" spans="1:3" ht="28.5" customHeight="1">
      <c r="A1" s="154" t="s">
        <v>29</v>
      </c>
      <c r="B1" s="155"/>
      <c r="C1" s="101" t="s">
        <v>1</v>
      </c>
    </row>
    <row r="2" spans="1:2" ht="28.5" customHeight="1">
      <c r="A2" s="107" t="s">
        <v>30</v>
      </c>
      <c r="B2" s="107"/>
    </row>
    <row r="3" spans="1:2" ht="28.5" customHeight="1">
      <c r="A3" s="106"/>
      <c r="B3" s="156" t="s">
        <v>3</v>
      </c>
    </row>
    <row r="4" spans="1:2" ht="28.5" customHeight="1">
      <c r="A4" s="121" t="s">
        <v>6</v>
      </c>
      <c r="B4" s="121" t="s">
        <v>8</v>
      </c>
    </row>
    <row r="5" spans="1:2" ht="28.5" customHeight="1">
      <c r="A5" s="157" t="s">
        <v>31</v>
      </c>
      <c r="B5" s="130">
        <v>45894478.63</v>
      </c>
    </row>
    <row r="6" spans="1:2" ht="28.5" customHeight="1">
      <c r="A6" s="157" t="s">
        <v>32</v>
      </c>
      <c r="B6" s="130">
        <v>0</v>
      </c>
    </row>
    <row r="7" spans="1:2" ht="28.5" customHeight="1">
      <c r="A7" s="157" t="s">
        <v>33</v>
      </c>
      <c r="B7" s="130">
        <v>0</v>
      </c>
    </row>
    <row r="8" spans="1:2" ht="28.5" customHeight="1">
      <c r="A8" s="157" t="s">
        <v>34</v>
      </c>
      <c r="B8" s="130">
        <v>1376000</v>
      </c>
    </row>
    <row r="9" spans="1:2" ht="28.5" customHeight="1">
      <c r="A9" s="157" t="s">
        <v>35</v>
      </c>
      <c r="B9" s="130">
        <v>0</v>
      </c>
    </row>
    <row r="10" spans="1:2" ht="28.5" customHeight="1">
      <c r="A10" s="157" t="s">
        <v>36</v>
      </c>
      <c r="B10" s="130">
        <v>0</v>
      </c>
    </row>
    <row r="11" spans="1:2" ht="28.5" customHeight="1">
      <c r="A11" s="157" t="s">
        <v>37</v>
      </c>
      <c r="B11" s="130">
        <v>1259042</v>
      </c>
    </row>
    <row r="12" spans="1:2" ht="28.5" customHeight="1">
      <c r="A12" s="157" t="s">
        <v>38</v>
      </c>
      <c r="B12" s="130">
        <v>67716432.32</v>
      </c>
    </row>
    <row r="13" spans="1:2" ht="28.5" customHeight="1">
      <c r="A13" s="157" t="s">
        <v>39</v>
      </c>
      <c r="B13" s="130">
        <v>0</v>
      </c>
    </row>
    <row r="14" spans="1:2" ht="28.5" customHeight="1">
      <c r="A14" s="157" t="s">
        <v>40</v>
      </c>
      <c r="B14" s="130">
        <v>1256800</v>
      </c>
    </row>
    <row r="15" spans="1:2" ht="28.5" customHeight="1">
      <c r="A15" s="157" t="s">
        <v>41</v>
      </c>
      <c r="B15" s="130">
        <v>0</v>
      </c>
    </row>
    <row r="16" spans="1:2" ht="28.5" customHeight="1">
      <c r="A16" s="157" t="s">
        <v>42</v>
      </c>
      <c r="B16" s="130">
        <v>15731853.51</v>
      </c>
    </row>
    <row r="17" spans="1:2" ht="28.5" customHeight="1">
      <c r="A17" s="157" t="s">
        <v>43</v>
      </c>
      <c r="B17" s="130">
        <v>50000</v>
      </c>
    </row>
    <row r="18" spans="1:2" ht="28.5" customHeight="1">
      <c r="A18" s="157" t="s">
        <v>44</v>
      </c>
      <c r="B18" s="130">
        <v>0</v>
      </c>
    </row>
    <row r="19" spans="1:2" ht="28.5" customHeight="1">
      <c r="A19" s="157" t="s">
        <v>45</v>
      </c>
      <c r="B19" s="130">
        <v>0</v>
      </c>
    </row>
    <row r="20" spans="1:2" ht="28.5" customHeight="1">
      <c r="A20" s="157" t="s">
        <v>46</v>
      </c>
      <c r="B20" s="130">
        <v>0</v>
      </c>
    </row>
    <row r="21" spans="1:2" ht="28.5" customHeight="1">
      <c r="A21" s="157" t="s">
        <v>47</v>
      </c>
      <c r="B21" s="130">
        <v>0</v>
      </c>
    </row>
    <row r="22" spans="1:2" ht="28.5" customHeight="1">
      <c r="A22" s="157" t="s">
        <v>48</v>
      </c>
      <c r="B22" s="130">
        <v>0</v>
      </c>
    </row>
    <row r="23" spans="1:2" ht="28.5" customHeight="1">
      <c r="A23" s="157" t="s">
        <v>49</v>
      </c>
      <c r="B23" s="130">
        <v>0</v>
      </c>
    </row>
    <row r="24" spans="1:2" ht="28.5" customHeight="1">
      <c r="A24" s="157" t="s">
        <v>50</v>
      </c>
      <c r="B24" s="130">
        <v>0</v>
      </c>
    </row>
    <row r="25" spans="1:2" ht="28.5" customHeight="1">
      <c r="A25" s="157" t="s">
        <v>51</v>
      </c>
      <c r="B25" s="130">
        <v>0</v>
      </c>
    </row>
    <row r="26" spans="1:2" ht="28.5" customHeight="1">
      <c r="A26" s="157" t="s">
        <v>52</v>
      </c>
      <c r="B26" s="130">
        <v>0</v>
      </c>
    </row>
    <row r="27" spans="1:2" ht="28.5" customHeight="1">
      <c r="A27" s="158" t="s">
        <v>53</v>
      </c>
      <c r="B27" s="130">
        <v>369000</v>
      </c>
    </row>
    <row r="28" spans="1:2" ht="28.5" customHeight="1">
      <c r="A28" s="157" t="s">
        <v>54</v>
      </c>
      <c r="B28" s="130">
        <v>0</v>
      </c>
    </row>
    <row r="29" spans="1:2" ht="28.5" customHeight="1">
      <c r="A29" s="157" t="s">
        <v>55</v>
      </c>
      <c r="B29" s="130">
        <v>0</v>
      </c>
    </row>
    <row r="30" spans="1:2" ht="28.5" customHeight="1">
      <c r="A30" s="157" t="s">
        <v>56</v>
      </c>
      <c r="B30" s="130">
        <v>0</v>
      </c>
    </row>
    <row r="31" spans="1:2" ht="28.5" customHeight="1">
      <c r="A31" s="157" t="s">
        <v>57</v>
      </c>
      <c r="B31" s="130">
        <v>0</v>
      </c>
    </row>
    <row r="32" spans="1:2" ht="28.5" customHeight="1">
      <c r="A32" s="159" t="s">
        <v>58</v>
      </c>
      <c r="B32" s="130">
        <v>0</v>
      </c>
    </row>
    <row r="33" spans="1:2" ht="28.5" customHeight="1">
      <c r="A33" s="159" t="s">
        <v>59</v>
      </c>
      <c r="B33" s="160">
        <v>0</v>
      </c>
    </row>
    <row r="34" spans="1:2" ht="28.5" customHeight="1">
      <c r="A34" s="159"/>
      <c r="B34" s="52" t="s">
        <v>60</v>
      </c>
    </row>
    <row r="35" spans="1:2" ht="28.5" customHeight="1">
      <c r="A35" s="159" t="s">
        <v>10</v>
      </c>
      <c r="B35" s="130">
        <v>133653606.46</v>
      </c>
    </row>
    <row r="36" spans="1:2" ht="28.5" customHeight="1">
      <c r="A36" s="159"/>
      <c r="B36" s="161"/>
    </row>
    <row r="37" spans="1:2" ht="28.5" customHeight="1">
      <c r="A37" s="159" t="s">
        <v>61</v>
      </c>
      <c r="B37" s="161"/>
    </row>
    <row r="38" spans="1:2" ht="28.5" customHeight="1">
      <c r="A38" s="162" t="s">
        <v>15</v>
      </c>
      <c r="B38" s="130">
        <v>133653606.46</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36"/>
  <sheetViews>
    <sheetView workbookViewId="0" topLeftCell="A1">
      <selection activeCell="K13" sqref="K13"/>
    </sheetView>
  </sheetViews>
  <sheetFormatPr defaultColWidth="8.75390625" defaultRowHeight="28.5" customHeight="1"/>
  <cols>
    <col min="1" max="1" width="26.375" style="101" customWidth="1"/>
    <col min="2" max="2" width="17.875" style="101" customWidth="1"/>
    <col min="3" max="3" width="8.125" style="102" customWidth="1"/>
    <col min="4" max="4" width="7.125" style="102" customWidth="1"/>
    <col min="5" max="5" width="7.00390625" style="102" customWidth="1"/>
    <col min="6" max="6" width="19.25390625" style="101" customWidth="1"/>
    <col min="7" max="9" width="16.625" style="101" customWidth="1"/>
    <col min="10" max="11" width="15.625" style="103" customWidth="1"/>
    <col min="12" max="12" width="15.625" style="101" customWidth="1"/>
    <col min="13" max="32" width="9.00390625" style="101" bestFit="1" customWidth="1"/>
    <col min="33" max="16384" width="8.75390625" style="101" customWidth="1"/>
  </cols>
  <sheetData>
    <row r="1" spans="1:10" ht="28.5" customHeight="1">
      <c r="A1" s="43" t="s">
        <v>62</v>
      </c>
      <c r="C1" s="104"/>
      <c r="D1" s="105"/>
      <c r="E1" s="105"/>
      <c r="F1" s="106"/>
      <c r="G1" s="106"/>
      <c r="H1" s="106"/>
      <c r="I1" s="145"/>
      <c r="J1" s="103" t="s">
        <v>1</v>
      </c>
    </row>
    <row r="2" spans="1:12" ht="28.5" customHeight="1">
      <c r="A2" s="107" t="s">
        <v>63</v>
      </c>
      <c r="B2" s="107"/>
      <c r="C2" s="83"/>
      <c r="D2" s="83"/>
      <c r="E2" s="83"/>
      <c r="F2" s="107"/>
      <c r="G2" s="107"/>
      <c r="H2" s="107"/>
      <c r="I2" s="107"/>
      <c r="J2" s="107"/>
      <c r="K2" s="107"/>
      <c r="L2" s="107"/>
    </row>
    <row r="3" spans="3:12" ht="28.5" customHeight="1">
      <c r="C3" s="108"/>
      <c r="D3" s="109"/>
      <c r="E3" s="109"/>
      <c r="F3" s="110"/>
      <c r="G3" s="110"/>
      <c r="H3" s="111"/>
      <c r="K3" s="146"/>
      <c r="L3" s="34" t="s">
        <v>3</v>
      </c>
    </row>
    <row r="4" spans="1:12" ht="28.5" customHeight="1">
      <c r="A4" s="112" t="s">
        <v>4</v>
      </c>
      <c r="B4" s="112"/>
      <c r="C4" s="113" t="s">
        <v>64</v>
      </c>
      <c r="D4" s="114"/>
      <c r="E4" s="114"/>
      <c r="F4" s="115"/>
      <c r="G4" s="115"/>
      <c r="H4" s="115"/>
      <c r="I4" s="115"/>
      <c r="J4" s="115"/>
      <c r="K4" s="115"/>
      <c r="L4" s="128"/>
    </row>
    <row r="5" spans="1:12" ht="28.5" customHeight="1">
      <c r="A5" s="116" t="s">
        <v>65</v>
      </c>
      <c r="B5" s="117" t="s">
        <v>66</v>
      </c>
      <c r="C5" s="118" t="s">
        <v>67</v>
      </c>
      <c r="D5" s="118"/>
      <c r="E5" s="119"/>
      <c r="F5" s="120" t="s">
        <v>68</v>
      </c>
      <c r="G5" s="121" t="s">
        <v>69</v>
      </c>
      <c r="H5" s="122" t="s">
        <v>70</v>
      </c>
      <c r="I5" s="147"/>
      <c r="J5" s="148" t="s">
        <v>71</v>
      </c>
      <c r="K5" s="149"/>
      <c r="L5" s="150"/>
    </row>
    <row r="6" spans="1:12" ht="28.5" customHeight="1">
      <c r="A6" s="123"/>
      <c r="B6" s="124"/>
      <c r="C6" s="125" t="s">
        <v>72</v>
      </c>
      <c r="D6" s="125" t="s">
        <v>73</v>
      </c>
      <c r="E6" s="125" t="s">
        <v>74</v>
      </c>
      <c r="F6" s="126"/>
      <c r="G6" s="127"/>
      <c r="H6" s="128" t="s">
        <v>75</v>
      </c>
      <c r="I6" s="116" t="s">
        <v>76</v>
      </c>
      <c r="J6" s="151" t="s">
        <v>77</v>
      </c>
      <c r="K6" s="151" t="s">
        <v>78</v>
      </c>
      <c r="L6" s="151" t="s">
        <v>79</v>
      </c>
    </row>
    <row r="7" spans="1:12" s="100" customFormat="1" ht="28.5" customHeight="1">
      <c r="A7" s="129" t="s">
        <v>80</v>
      </c>
      <c r="B7" s="130">
        <v>133653606.46</v>
      </c>
      <c r="C7" s="131"/>
      <c r="D7" s="131"/>
      <c r="E7" s="131"/>
      <c r="F7" s="132" t="s">
        <v>81</v>
      </c>
      <c r="G7" s="133">
        <f aca="true" t="shared" si="0" ref="G7:L7">SUM(G8:G35)</f>
        <v>133653606.46000001</v>
      </c>
      <c r="H7" s="133">
        <f t="shared" si="0"/>
        <v>86334760.95</v>
      </c>
      <c r="I7" s="133">
        <f t="shared" si="0"/>
        <v>47318845.51</v>
      </c>
      <c r="J7" s="152">
        <f t="shared" si="0"/>
        <v>133653606.46000001</v>
      </c>
      <c r="K7" s="133">
        <f t="shared" si="0"/>
        <v>0</v>
      </c>
      <c r="L7" s="133">
        <f t="shared" si="0"/>
        <v>0</v>
      </c>
    </row>
    <row r="8" spans="1:12" ht="28.5" customHeight="1">
      <c r="A8" s="134" t="s">
        <v>82</v>
      </c>
      <c r="B8" s="130">
        <v>133653606.46</v>
      </c>
      <c r="C8" s="90">
        <v>201</v>
      </c>
      <c r="D8" s="90" t="s">
        <v>83</v>
      </c>
      <c r="E8" s="90" t="s">
        <v>84</v>
      </c>
      <c r="F8" s="91" t="s">
        <v>85</v>
      </c>
      <c r="G8" s="135">
        <v>27000</v>
      </c>
      <c r="H8" s="136"/>
      <c r="I8" s="141">
        <v>27000</v>
      </c>
      <c r="J8" s="135">
        <v>27000</v>
      </c>
      <c r="K8" s="142"/>
      <c r="L8" s="93"/>
    </row>
    <row r="9" spans="1:12" ht="28.5" customHeight="1">
      <c r="A9" s="134" t="s">
        <v>86</v>
      </c>
      <c r="B9" s="137"/>
      <c r="C9" s="90" t="s">
        <v>87</v>
      </c>
      <c r="D9" s="90" t="s">
        <v>88</v>
      </c>
      <c r="E9" s="90" t="s">
        <v>83</v>
      </c>
      <c r="F9" s="91" t="s">
        <v>89</v>
      </c>
      <c r="G9" s="135">
        <v>25989370.63</v>
      </c>
      <c r="H9" s="136">
        <v>25989370.63</v>
      </c>
      <c r="I9" s="141"/>
      <c r="J9" s="135">
        <v>25989370.63</v>
      </c>
      <c r="K9" s="142"/>
      <c r="L9" s="93"/>
    </row>
    <row r="10" spans="1:12" ht="28.5" customHeight="1">
      <c r="A10" s="134" t="s">
        <v>90</v>
      </c>
      <c r="B10" s="137"/>
      <c r="C10" s="90" t="s">
        <v>87</v>
      </c>
      <c r="D10" s="90" t="s">
        <v>88</v>
      </c>
      <c r="E10" s="90" t="s">
        <v>91</v>
      </c>
      <c r="F10" s="91" t="s">
        <v>92</v>
      </c>
      <c r="G10" s="135">
        <v>4113648</v>
      </c>
      <c r="H10" s="138"/>
      <c r="I10" s="141">
        <v>4113648</v>
      </c>
      <c r="J10" s="135">
        <v>4113648</v>
      </c>
      <c r="K10" s="142"/>
      <c r="L10" s="93"/>
    </row>
    <row r="11" spans="1:12" ht="28.5" customHeight="1">
      <c r="A11" s="139"/>
      <c r="B11" s="140"/>
      <c r="C11" s="90" t="s">
        <v>87</v>
      </c>
      <c r="D11" s="90" t="s">
        <v>88</v>
      </c>
      <c r="E11" s="90" t="s">
        <v>93</v>
      </c>
      <c r="F11" s="96" t="s">
        <v>94</v>
      </c>
      <c r="G11" s="135">
        <v>30000</v>
      </c>
      <c r="H11" s="141"/>
      <c r="I11" s="141">
        <v>30000</v>
      </c>
      <c r="J11" s="135">
        <v>30000</v>
      </c>
      <c r="K11" s="142"/>
      <c r="L11" s="93"/>
    </row>
    <row r="12" spans="1:12" ht="28.5" customHeight="1">
      <c r="A12" s="139"/>
      <c r="B12" s="140"/>
      <c r="C12" s="90" t="s">
        <v>87</v>
      </c>
      <c r="D12" s="90" t="s">
        <v>95</v>
      </c>
      <c r="E12" s="90" t="s">
        <v>91</v>
      </c>
      <c r="F12" s="91" t="s">
        <v>92</v>
      </c>
      <c r="G12" s="135">
        <v>125260</v>
      </c>
      <c r="H12" s="141"/>
      <c r="I12" s="141">
        <v>125260</v>
      </c>
      <c r="J12" s="135">
        <v>125260</v>
      </c>
      <c r="K12" s="142"/>
      <c r="L12" s="93"/>
    </row>
    <row r="13" spans="1:12" ht="28.5" customHeight="1">
      <c r="A13" s="139"/>
      <c r="B13" s="140"/>
      <c r="C13" s="90" t="s">
        <v>87</v>
      </c>
      <c r="D13" s="90" t="s">
        <v>96</v>
      </c>
      <c r="E13" s="90" t="s">
        <v>91</v>
      </c>
      <c r="F13" s="91" t="s">
        <v>92</v>
      </c>
      <c r="G13" s="135">
        <v>15609200</v>
      </c>
      <c r="H13" s="141"/>
      <c r="I13" s="141">
        <v>15609200</v>
      </c>
      <c r="J13" s="135">
        <v>15609200</v>
      </c>
      <c r="K13" s="142"/>
      <c r="L13" s="93"/>
    </row>
    <row r="14" spans="1:12" ht="28.5" customHeight="1">
      <c r="A14" s="139"/>
      <c r="B14" s="140"/>
      <c r="C14" s="90" t="s">
        <v>97</v>
      </c>
      <c r="D14" s="90" t="s">
        <v>93</v>
      </c>
      <c r="E14" s="90" t="s">
        <v>83</v>
      </c>
      <c r="F14" s="91" t="s">
        <v>98</v>
      </c>
      <c r="G14" s="135">
        <v>1376000</v>
      </c>
      <c r="H14" s="141"/>
      <c r="I14" s="141">
        <v>1376000</v>
      </c>
      <c r="J14" s="135">
        <v>1376000</v>
      </c>
      <c r="K14" s="142"/>
      <c r="L14" s="93"/>
    </row>
    <row r="15" spans="1:12" ht="28.5" customHeight="1">
      <c r="A15" s="139"/>
      <c r="B15" s="140"/>
      <c r="C15" s="90" t="s">
        <v>99</v>
      </c>
      <c r="D15" s="90" t="s">
        <v>83</v>
      </c>
      <c r="E15" s="90" t="s">
        <v>100</v>
      </c>
      <c r="F15" s="91" t="s">
        <v>101</v>
      </c>
      <c r="G15" s="135">
        <v>592100</v>
      </c>
      <c r="H15" s="141">
        <v>0</v>
      </c>
      <c r="I15" s="141">
        <v>592100</v>
      </c>
      <c r="J15" s="135">
        <v>592100</v>
      </c>
      <c r="K15" s="142"/>
      <c r="L15" s="93"/>
    </row>
    <row r="16" spans="1:12" ht="28.5" customHeight="1">
      <c r="A16" s="139"/>
      <c r="B16" s="140"/>
      <c r="C16" s="90" t="s">
        <v>99</v>
      </c>
      <c r="D16" s="90" t="s">
        <v>83</v>
      </c>
      <c r="E16" s="90" t="s">
        <v>93</v>
      </c>
      <c r="F16" s="91" t="s">
        <v>102</v>
      </c>
      <c r="G16" s="135">
        <v>666942</v>
      </c>
      <c r="H16" s="141">
        <v>0</v>
      </c>
      <c r="I16" s="141">
        <v>666942</v>
      </c>
      <c r="J16" s="135">
        <v>666942</v>
      </c>
      <c r="K16" s="142"/>
      <c r="L16" s="93"/>
    </row>
    <row r="17" spans="1:12" ht="28.5" customHeight="1">
      <c r="A17" s="139"/>
      <c r="B17" s="140"/>
      <c r="C17" s="90" t="s">
        <v>103</v>
      </c>
      <c r="D17" s="90" t="s">
        <v>83</v>
      </c>
      <c r="E17" s="90" t="s">
        <v>100</v>
      </c>
      <c r="F17" s="91" t="s">
        <v>104</v>
      </c>
      <c r="G17" s="135">
        <v>6045383.28</v>
      </c>
      <c r="H17" s="141">
        <v>6045383.28</v>
      </c>
      <c r="I17" s="141">
        <v>0</v>
      </c>
      <c r="J17" s="135">
        <v>6045383.28</v>
      </c>
      <c r="K17" s="142"/>
      <c r="L17" s="93"/>
    </row>
    <row r="18" spans="1:12" ht="28.5" customHeight="1">
      <c r="A18" s="139"/>
      <c r="B18" s="140"/>
      <c r="C18" s="90" t="s">
        <v>103</v>
      </c>
      <c r="D18" s="90" t="s">
        <v>91</v>
      </c>
      <c r="E18" s="90" t="s">
        <v>84</v>
      </c>
      <c r="F18" s="91" t="s">
        <v>105</v>
      </c>
      <c r="G18" s="135">
        <v>56530093.24</v>
      </c>
      <c r="H18" s="141">
        <v>53281713.24</v>
      </c>
      <c r="I18" s="141">
        <v>3248380</v>
      </c>
      <c r="J18" s="135">
        <v>56530093.24</v>
      </c>
      <c r="K18" s="142"/>
      <c r="L18" s="93"/>
    </row>
    <row r="19" spans="1:12" ht="28.5" customHeight="1">
      <c r="A19" s="139"/>
      <c r="B19" s="140"/>
      <c r="C19" s="90" t="s">
        <v>103</v>
      </c>
      <c r="D19" s="90" t="s">
        <v>91</v>
      </c>
      <c r="E19" s="90" t="s">
        <v>93</v>
      </c>
      <c r="F19" s="91" t="s">
        <v>106</v>
      </c>
      <c r="G19" s="135">
        <v>87000</v>
      </c>
      <c r="H19" s="141">
        <v>0</v>
      </c>
      <c r="I19" s="141">
        <v>87000</v>
      </c>
      <c r="J19" s="135">
        <v>87000</v>
      </c>
      <c r="K19" s="142"/>
      <c r="L19" s="93"/>
    </row>
    <row r="20" spans="1:12" ht="28.5" customHeight="1">
      <c r="A20" s="139"/>
      <c r="B20" s="140"/>
      <c r="C20" s="90" t="s">
        <v>103</v>
      </c>
      <c r="D20" s="90" t="s">
        <v>107</v>
      </c>
      <c r="E20" s="90" t="s">
        <v>83</v>
      </c>
      <c r="F20" s="91" t="s">
        <v>108</v>
      </c>
      <c r="G20" s="135">
        <v>988889.8</v>
      </c>
      <c r="H20" s="141">
        <v>988889.8</v>
      </c>
      <c r="I20" s="141">
        <v>0</v>
      </c>
      <c r="J20" s="135">
        <v>988889.8</v>
      </c>
      <c r="K20" s="142"/>
      <c r="L20" s="93"/>
    </row>
    <row r="21" spans="1:12" ht="28.5" customHeight="1">
      <c r="A21" s="139"/>
      <c r="B21" s="140"/>
      <c r="C21" s="90" t="s">
        <v>103</v>
      </c>
      <c r="D21" s="90" t="s">
        <v>107</v>
      </c>
      <c r="E21" s="90" t="s">
        <v>91</v>
      </c>
      <c r="F21" s="91" t="s">
        <v>109</v>
      </c>
      <c r="G21" s="135">
        <v>29404</v>
      </c>
      <c r="H21" s="141">
        <v>29404</v>
      </c>
      <c r="I21" s="141">
        <v>0</v>
      </c>
      <c r="J21" s="135">
        <v>29404</v>
      </c>
      <c r="K21" s="142"/>
      <c r="L21" s="93"/>
    </row>
    <row r="22" spans="1:12" ht="28.5" customHeight="1">
      <c r="A22" s="139"/>
      <c r="B22" s="140"/>
      <c r="C22" s="90" t="s">
        <v>103</v>
      </c>
      <c r="D22" s="90" t="s">
        <v>110</v>
      </c>
      <c r="E22" s="90" t="s">
        <v>107</v>
      </c>
      <c r="F22" s="91" t="s">
        <v>111</v>
      </c>
      <c r="G22" s="135">
        <v>979622</v>
      </c>
      <c r="H22" s="141">
        <v>0</v>
      </c>
      <c r="I22" s="141">
        <v>979622</v>
      </c>
      <c r="J22" s="135">
        <v>979622</v>
      </c>
      <c r="K22" s="142"/>
      <c r="L22" s="93"/>
    </row>
    <row r="23" spans="1:12" ht="28.5" customHeight="1">
      <c r="A23" s="139"/>
      <c r="B23" s="140"/>
      <c r="C23" s="90" t="s">
        <v>103</v>
      </c>
      <c r="D23" s="90" t="s">
        <v>110</v>
      </c>
      <c r="E23" s="90" t="s">
        <v>93</v>
      </c>
      <c r="F23" s="91" t="s">
        <v>112</v>
      </c>
      <c r="G23" s="135">
        <v>83240</v>
      </c>
      <c r="H23" s="141">
        <v>0</v>
      </c>
      <c r="I23" s="141">
        <v>83240</v>
      </c>
      <c r="J23" s="135">
        <v>83240</v>
      </c>
      <c r="K23" s="142"/>
      <c r="L23" s="93"/>
    </row>
    <row r="24" spans="1:12" ht="28.5" customHeight="1">
      <c r="A24" s="139"/>
      <c r="B24" s="140"/>
      <c r="C24" s="90" t="s">
        <v>103</v>
      </c>
      <c r="D24" s="90" t="s">
        <v>113</v>
      </c>
      <c r="E24" s="90" t="s">
        <v>93</v>
      </c>
      <c r="F24" s="91" t="s">
        <v>114</v>
      </c>
      <c r="G24" s="135">
        <v>52800</v>
      </c>
      <c r="H24" s="141">
        <v>0</v>
      </c>
      <c r="I24" s="141">
        <v>52800</v>
      </c>
      <c r="J24" s="135">
        <v>52800</v>
      </c>
      <c r="K24" s="142"/>
      <c r="L24" s="93"/>
    </row>
    <row r="25" spans="1:12" ht="28.5" customHeight="1">
      <c r="A25" s="139"/>
      <c r="B25" s="140"/>
      <c r="C25" s="90" t="s">
        <v>103</v>
      </c>
      <c r="D25" s="90" t="s">
        <v>93</v>
      </c>
      <c r="E25" s="90" t="s">
        <v>83</v>
      </c>
      <c r="F25" s="91" t="s">
        <v>115</v>
      </c>
      <c r="G25" s="135">
        <v>2920000</v>
      </c>
      <c r="H25" s="141">
        <v>0</v>
      </c>
      <c r="I25" s="141">
        <v>2920000</v>
      </c>
      <c r="J25" s="135">
        <v>2920000</v>
      </c>
      <c r="K25" s="142"/>
      <c r="L25" s="93"/>
    </row>
    <row r="26" spans="1:12" ht="28.5" customHeight="1">
      <c r="A26" s="139"/>
      <c r="B26" s="140"/>
      <c r="C26" s="90" t="s">
        <v>116</v>
      </c>
      <c r="D26" s="90" t="s">
        <v>117</v>
      </c>
      <c r="E26" s="90" t="s">
        <v>93</v>
      </c>
      <c r="F26" s="91" t="s">
        <v>118</v>
      </c>
      <c r="G26" s="135">
        <v>616800</v>
      </c>
      <c r="H26" s="141">
        <v>0</v>
      </c>
      <c r="I26" s="141">
        <v>616800</v>
      </c>
      <c r="J26" s="135">
        <v>616800</v>
      </c>
      <c r="K26" s="142"/>
      <c r="L26" s="93"/>
    </row>
    <row r="27" spans="1:12" ht="28.5" customHeight="1">
      <c r="A27" s="139"/>
      <c r="B27" s="140"/>
      <c r="C27" s="90" t="s">
        <v>116</v>
      </c>
      <c r="D27" s="90" t="s">
        <v>110</v>
      </c>
      <c r="E27" s="90" t="s">
        <v>93</v>
      </c>
      <c r="F27" s="91" t="s">
        <v>119</v>
      </c>
      <c r="G27" s="135">
        <v>640000</v>
      </c>
      <c r="H27" s="141">
        <v>0</v>
      </c>
      <c r="I27" s="141">
        <v>640000</v>
      </c>
      <c r="J27" s="135">
        <v>640000</v>
      </c>
      <c r="K27" s="142"/>
      <c r="L27" s="93"/>
    </row>
    <row r="28" spans="1:12" ht="28.5" customHeight="1">
      <c r="A28" s="139"/>
      <c r="B28" s="140"/>
      <c r="C28" s="90" t="s">
        <v>120</v>
      </c>
      <c r="D28" s="90" t="s">
        <v>83</v>
      </c>
      <c r="E28" s="90" t="s">
        <v>117</v>
      </c>
      <c r="F28" s="91" t="s">
        <v>121</v>
      </c>
      <c r="G28" s="135">
        <v>405000</v>
      </c>
      <c r="H28" s="141">
        <v>0</v>
      </c>
      <c r="I28" s="141">
        <v>405000</v>
      </c>
      <c r="J28" s="135">
        <v>405000</v>
      </c>
      <c r="K28" s="142"/>
      <c r="L28" s="93"/>
    </row>
    <row r="29" spans="1:12" ht="28.5" customHeight="1">
      <c r="A29" s="139"/>
      <c r="B29" s="140"/>
      <c r="C29" s="90" t="s">
        <v>120</v>
      </c>
      <c r="D29" s="90" t="s">
        <v>107</v>
      </c>
      <c r="E29" s="90" t="s">
        <v>83</v>
      </c>
      <c r="F29" s="91" t="s">
        <v>122</v>
      </c>
      <c r="G29" s="135">
        <v>9500000</v>
      </c>
      <c r="H29" s="141">
        <v>0</v>
      </c>
      <c r="I29" s="141">
        <v>9500000</v>
      </c>
      <c r="J29" s="135">
        <v>9500000</v>
      </c>
      <c r="K29" s="142"/>
      <c r="L29" s="93"/>
    </row>
    <row r="30" spans="1:12" ht="28.5" customHeight="1">
      <c r="A30" s="139"/>
      <c r="B30" s="140"/>
      <c r="C30" s="90" t="s">
        <v>120</v>
      </c>
      <c r="D30" s="90" t="s">
        <v>93</v>
      </c>
      <c r="E30" s="90" t="s">
        <v>83</v>
      </c>
      <c r="F30" s="91" t="s">
        <v>123</v>
      </c>
      <c r="G30" s="135">
        <v>5826853.51</v>
      </c>
      <c r="H30" s="141">
        <v>0</v>
      </c>
      <c r="I30" s="141">
        <v>5826853.51</v>
      </c>
      <c r="J30" s="135">
        <v>5826853.51</v>
      </c>
      <c r="K30" s="142"/>
      <c r="L30" s="93"/>
    </row>
    <row r="31" spans="1:12" ht="28.5" customHeight="1">
      <c r="A31" s="139"/>
      <c r="B31" s="140"/>
      <c r="C31" s="90" t="s">
        <v>124</v>
      </c>
      <c r="D31" s="90" t="s">
        <v>88</v>
      </c>
      <c r="E31" s="90" t="s">
        <v>125</v>
      </c>
      <c r="F31" s="91" t="s">
        <v>126</v>
      </c>
      <c r="G31" s="135">
        <v>50000</v>
      </c>
      <c r="H31" s="141">
        <v>0</v>
      </c>
      <c r="I31" s="141">
        <v>50000</v>
      </c>
      <c r="J31" s="135">
        <v>50000</v>
      </c>
      <c r="K31" s="142"/>
      <c r="L31" s="93"/>
    </row>
    <row r="32" spans="1:12" ht="28.5" customHeight="1">
      <c r="A32" s="139"/>
      <c r="B32" s="140"/>
      <c r="C32" s="90" t="s">
        <v>127</v>
      </c>
      <c r="D32" s="90" t="s">
        <v>83</v>
      </c>
      <c r="E32" s="90" t="s">
        <v>128</v>
      </c>
      <c r="F32" s="91" t="s">
        <v>129</v>
      </c>
      <c r="G32" s="135">
        <v>369000</v>
      </c>
      <c r="H32" s="141">
        <v>0</v>
      </c>
      <c r="I32" s="141">
        <v>369000</v>
      </c>
      <c r="J32" s="135">
        <v>369000</v>
      </c>
      <c r="K32" s="142"/>
      <c r="L32" s="93"/>
    </row>
    <row r="33" spans="1:12" ht="28.5" customHeight="1">
      <c r="A33" s="139"/>
      <c r="B33" s="140"/>
      <c r="C33" s="90"/>
      <c r="D33" s="90"/>
      <c r="E33" s="90"/>
      <c r="F33" s="91"/>
      <c r="G33" s="92"/>
      <c r="H33" s="142"/>
      <c r="I33" s="94"/>
      <c r="J33" s="92"/>
      <c r="K33" s="142"/>
      <c r="L33" s="93"/>
    </row>
    <row r="34" spans="1:12" ht="28.5" customHeight="1">
      <c r="A34" s="139"/>
      <c r="B34" s="140"/>
      <c r="C34" s="90"/>
      <c r="D34" s="90"/>
      <c r="E34" s="90"/>
      <c r="F34" s="91"/>
      <c r="G34" s="92"/>
      <c r="H34" s="142"/>
      <c r="I34" s="94"/>
      <c r="J34" s="92"/>
      <c r="K34" s="142"/>
      <c r="L34" s="93"/>
    </row>
    <row r="35" spans="1:12" ht="28.5" customHeight="1">
      <c r="A35" s="139"/>
      <c r="B35" s="140"/>
      <c r="C35" s="90"/>
      <c r="D35" s="90"/>
      <c r="E35" s="90"/>
      <c r="F35" s="91"/>
      <c r="G35" s="92"/>
      <c r="H35" s="142"/>
      <c r="I35" s="94"/>
      <c r="J35" s="92"/>
      <c r="K35" s="142"/>
      <c r="L35" s="93"/>
    </row>
    <row r="36" spans="2:12" ht="28.5" customHeight="1">
      <c r="B36" s="143"/>
      <c r="C36" s="144"/>
      <c r="D36" s="144"/>
      <c r="E36" s="144"/>
      <c r="F36" s="143"/>
      <c r="G36" s="143"/>
      <c r="H36" s="143"/>
      <c r="I36" s="143"/>
      <c r="J36" s="153"/>
      <c r="K36" s="153"/>
      <c r="L36" s="143"/>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31"/>
  <sheetViews>
    <sheetView workbookViewId="0" topLeftCell="A1">
      <selection activeCell="G31" sqref="G31"/>
    </sheetView>
  </sheetViews>
  <sheetFormatPr defaultColWidth="8.75390625" defaultRowHeight="28.5" customHeight="1"/>
  <cols>
    <col min="1" max="3" width="6.25390625" style="18" customWidth="1"/>
    <col min="4" max="4" width="31.00390625" style="18" customWidth="1"/>
    <col min="5" max="5" width="21.125" style="18" customWidth="1"/>
    <col min="6" max="6" width="19.25390625" style="18" customWidth="1"/>
    <col min="7" max="7" width="18.50390625" style="18" customWidth="1"/>
    <col min="8" max="9" width="10.25390625" style="18" customWidth="1"/>
    <col min="10" max="10" width="13.375" style="81" customWidth="1"/>
    <col min="11" max="11" width="16.00390625" style="81" customWidth="1"/>
    <col min="12" max="12" width="16.00390625" style="18" customWidth="1"/>
    <col min="13" max="32" width="9.00390625" style="18" bestFit="1" customWidth="1"/>
    <col min="33" max="16384" width="8.75390625" style="18" customWidth="1"/>
  </cols>
  <sheetData>
    <row r="1" spans="1:10" ht="28.5" customHeight="1">
      <c r="A1" s="43" t="s">
        <v>130</v>
      </c>
      <c r="B1" s="43"/>
      <c r="C1" s="43"/>
      <c r="D1" s="82"/>
      <c r="E1" s="82"/>
      <c r="F1" s="82"/>
      <c r="G1" s="82"/>
      <c r="H1" s="82"/>
      <c r="I1" s="97"/>
      <c r="J1" s="81" t="s">
        <v>1</v>
      </c>
    </row>
    <row r="2" spans="1:12" ht="28.5" customHeight="1">
      <c r="A2" s="83" t="s">
        <v>131</v>
      </c>
      <c r="B2" s="83"/>
      <c r="C2" s="83"/>
      <c r="D2" s="83"/>
      <c r="E2" s="83"/>
      <c r="F2" s="83"/>
      <c r="G2" s="83"/>
      <c r="H2" s="84"/>
      <c r="I2" s="84"/>
      <c r="J2" s="84"/>
      <c r="K2" s="84"/>
      <c r="L2" s="84"/>
    </row>
    <row r="3" spans="3:11" ht="28.5" customHeight="1">
      <c r="C3" s="82"/>
      <c r="D3" s="85"/>
      <c r="E3" s="85"/>
      <c r="F3" s="85"/>
      <c r="G3" s="34" t="s">
        <v>3</v>
      </c>
      <c r="H3" s="86"/>
      <c r="K3" s="98"/>
    </row>
    <row r="4" spans="1:11" s="80" customFormat="1" ht="28.5" customHeight="1">
      <c r="A4" s="87" t="s">
        <v>67</v>
      </c>
      <c r="B4" s="87"/>
      <c r="C4" s="87"/>
      <c r="D4" s="23" t="s">
        <v>68</v>
      </c>
      <c r="E4" s="87" t="s">
        <v>69</v>
      </c>
      <c r="F4" s="23" t="s">
        <v>70</v>
      </c>
      <c r="G4" s="23"/>
      <c r="J4" s="99"/>
      <c r="K4" s="99"/>
    </row>
    <row r="5" spans="1:7" ht="28.5" customHeight="1">
      <c r="A5" s="87" t="s">
        <v>72</v>
      </c>
      <c r="B5" s="87" t="s">
        <v>73</v>
      </c>
      <c r="C5" s="87" t="s">
        <v>74</v>
      </c>
      <c r="D5" s="23"/>
      <c r="E5" s="87"/>
      <c r="F5" s="23" t="s">
        <v>75</v>
      </c>
      <c r="G5" s="87" t="s">
        <v>76</v>
      </c>
    </row>
    <row r="6" spans="1:7" ht="28.5" customHeight="1">
      <c r="A6" s="88"/>
      <c r="B6" s="88"/>
      <c r="C6" s="88"/>
      <c r="D6" s="89" t="s">
        <v>132</v>
      </c>
      <c r="E6" s="68">
        <f>SUM(E7:E31)</f>
        <v>133653606.46000001</v>
      </c>
      <c r="F6" s="68">
        <f>SUM(F7:F31)</f>
        <v>86334760.95</v>
      </c>
      <c r="G6" s="68">
        <f>SUM(G7:G31)</f>
        <v>47318845.51</v>
      </c>
    </row>
    <row r="7" spans="1:7" ht="28.5" customHeight="1">
      <c r="A7" s="90">
        <v>201</v>
      </c>
      <c r="B7" s="90" t="s">
        <v>83</v>
      </c>
      <c r="C7" s="90" t="s">
        <v>84</v>
      </c>
      <c r="D7" s="91" t="s">
        <v>85</v>
      </c>
      <c r="E7" s="92">
        <v>27000</v>
      </c>
      <c r="F7" s="93"/>
      <c r="G7" s="94">
        <v>27000</v>
      </c>
    </row>
    <row r="8" spans="1:7" ht="28.5" customHeight="1">
      <c r="A8" s="90" t="s">
        <v>87</v>
      </c>
      <c r="B8" s="90" t="s">
        <v>88</v>
      </c>
      <c r="C8" s="90" t="s">
        <v>83</v>
      </c>
      <c r="D8" s="91" t="s">
        <v>89</v>
      </c>
      <c r="E8" s="92">
        <v>25989370.63</v>
      </c>
      <c r="F8" s="93">
        <v>25989370.63</v>
      </c>
      <c r="G8" s="94"/>
    </row>
    <row r="9" spans="1:7" ht="28.5" customHeight="1">
      <c r="A9" s="90" t="s">
        <v>87</v>
      </c>
      <c r="B9" s="90" t="s">
        <v>88</v>
      </c>
      <c r="C9" s="90" t="s">
        <v>91</v>
      </c>
      <c r="D9" s="91" t="s">
        <v>92</v>
      </c>
      <c r="E9" s="92">
        <v>4113648</v>
      </c>
      <c r="F9" s="95"/>
      <c r="G9" s="94">
        <v>4113648</v>
      </c>
    </row>
    <row r="10" spans="1:7" ht="28.5" customHeight="1">
      <c r="A10" s="90" t="s">
        <v>87</v>
      </c>
      <c r="B10" s="90" t="s">
        <v>88</v>
      </c>
      <c r="C10" s="90" t="s">
        <v>93</v>
      </c>
      <c r="D10" s="96" t="s">
        <v>94</v>
      </c>
      <c r="E10" s="92">
        <v>30000</v>
      </c>
      <c r="F10" s="94"/>
      <c r="G10" s="94">
        <v>30000</v>
      </c>
    </row>
    <row r="11" spans="1:7" ht="28.5" customHeight="1">
      <c r="A11" s="90" t="s">
        <v>87</v>
      </c>
      <c r="B11" s="90" t="s">
        <v>95</v>
      </c>
      <c r="C11" s="90" t="s">
        <v>91</v>
      </c>
      <c r="D11" s="91" t="s">
        <v>92</v>
      </c>
      <c r="E11" s="92">
        <v>125260</v>
      </c>
      <c r="F11" s="94"/>
      <c r="G11" s="94">
        <v>125260</v>
      </c>
    </row>
    <row r="12" spans="1:7" ht="28.5" customHeight="1">
      <c r="A12" s="90" t="s">
        <v>87</v>
      </c>
      <c r="B12" s="90" t="s">
        <v>96</v>
      </c>
      <c r="C12" s="90" t="s">
        <v>91</v>
      </c>
      <c r="D12" s="91" t="s">
        <v>92</v>
      </c>
      <c r="E12" s="92">
        <v>15609200</v>
      </c>
      <c r="F12" s="94"/>
      <c r="G12" s="94">
        <v>15609200</v>
      </c>
    </row>
    <row r="13" spans="1:7" ht="28.5" customHeight="1">
      <c r="A13" s="90" t="s">
        <v>97</v>
      </c>
      <c r="B13" s="90" t="s">
        <v>93</v>
      </c>
      <c r="C13" s="90" t="s">
        <v>83</v>
      </c>
      <c r="D13" s="91" t="s">
        <v>98</v>
      </c>
      <c r="E13" s="92">
        <v>1376000</v>
      </c>
      <c r="F13" s="94"/>
      <c r="G13" s="94">
        <v>1376000</v>
      </c>
    </row>
    <row r="14" spans="1:7" ht="28.5" customHeight="1">
      <c r="A14" s="90" t="s">
        <v>99</v>
      </c>
      <c r="B14" s="90" t="s">
        <v>83</v>
      </c>
      <c r="C14" s="90" t="s">
        <v>100</v>
      </c>
      <c r="D14" s="91" t="s">
        <v>101</v>
      </c>
      <c r="E14" s="92">
        <v>592100</v>
      </c>
      <c r="F14" s="94">
        <v>0</v>
      </c>
      <c r="G14" s="94">
        <v>592100</v>
      </c>
    </row>
    <row r="15" spans="1:7" ht="28.5" customHeight="1">
      <c r="A15" s="90" t="s">
        <v>99</v>
      </c>
      <c r="B15" s="90" t="s">
        <v>83</v>
      </c>
      <c r="C15" s="90" t="s">
        <v>93</v>
      </c>
      <c r="D15" s="91" t="s">
        <v>102</v>
      </c>
      <c r="E15" s="92">
        <v>666942</v>
      </c>
      <c r="F15" s="94">
        <v>0</v>
      </c>
      <c r="G15" s="94">
        <v>666942</v>
      </c>
    </row>
    <row r="16" spans="1:7" ht="28.5" customHeight="1">
      <c r="A16" s="90" t="s">
        <v>103</v>
      </c>
      <c r="B16" s="90" t="s">
        <v>83</v>
      </c>
      <c r="C16" s="90" t="s">
        <v>100</v>
      </c>
      <c r="D16" s="91" t="s">
        <v>104</v>
      </c>
      <c r="E16" s="92">
        <v>6045383.28</v>
      </c>
      <c r="F16" s="94">
        <v>6045383.28</v>
      </c>
      <c r="G16" s="94">
        <v>0</v>
      </c>
    </row>
    <row r="17" spans="1:7" ht="28.5" customHeight="1">
      <c r="A17" s="90" t="s">
        <v>103</v>
      </c>
      <c r="B17" s="90" t="s">
        <v>91</v>
      </c>
      <c r="C17" s="90" t="s">
        <v>84</v>
      </c>
      <c r="D17" s="91" t="s">
        <v>105</v>
      </c>
      <c r="E17" s="92">
        <v>56530093.24</v>
      </c>
      <c r="F17" s="94">
        <v>53281713.24</v>
      </c>
      <c r="G17" s="94">
        <v>3248380</v>
      </c>
    </row>
    <row r="18" spans="1:7" ht="28.5" customHeight="1">
      <c r="A18" s="90" t="s">
        <v>103</v>
      </c>
      <c r="B18" s="90" t="s">
        <v>91</v>
      </c>
      <c r="C18" s="90" t="s">
        <v>93</v>
      </c>
      <c r="D18" s="91" t="s">
        <v>106</v>
      </c>
      <c r="E18" s="92">
        <v>87000</v>
      </c>
      <c r="F18" s="94">
        <v>0</v>
      </c>
      <c r="G18" s="94">
        <v>87000</v>
      </c>
    </row>
    <row r="19" spans="1:7" ht="28.5" customHeight="1">
      <c r="A19" s="90" t="s">
        <v>103</v>
      </c>
      <c r="B19" s="90" t="s">
        <v>107</v>
      </c>
      <c r="C19" s="90" t="s">
        <v>83</v>
      </c>
      <c r="D19" s="91" t="s">
        <v>108</v>
      </c>
      <c r="E19" s="92">
        <v>988889.8</v>
      </c>
      <c r="F19" s="94">
        <v>988889.8</v>
      </c>
      <c r="G19" s="94">
        <v>0</v>
      </c>
    </row>
    <row r="20" spans="1:7" ht="28.5" customHeight="1">
      <c r="A20" s="90" t="s">
        <v>103</v>
      </c>
      <c r="B20" s="90" t="s">
        <v>107</v>
      </c>
      <c r="C20" s="90" t="s">
        <v>91</v>
      </c>
      <c r="D20" s="91" t="s">
        <v>109</v>
      </c>
      <c r="E20" s="92">
        <v>29404</v>
      </c>
      <c r="F20" s="94">
        <v>29404</v>
      </c>
      <c r="G20" s="94">
        <v>0</v>
      </c>
    </row>
    <row r="21" spans="1:7" ht="28.5" customHeight="1">
      <c r="A21" s="90" t="s">
        <v>103</v>
      </c>
      <c r="B21" s="90" t="s">
        <v>110</v>
      </c>
      <c r="C21" s="90" t="s">
        <v>107</v>
      </c>
      <c r="D21" s="91" t="s">
        <v>111</v>
      </c>
      <c r="E21" s="92">
        <v>979622</v>
      </c>
      <c r="F21" s="94">
        <v>0</v>
      </c>
      <c r="G21" s="94">
        <v>979622</v>
      </c>
    </row>
    <row r="22" spans="1:7" ht="28.5" customHeight="1">
      <c r="A22" s="90" t="s">
        <v>103</v>
      </c>
      <c r="B22" s="90" t="s">
        <v>110</v>
      </c>
      <c r="C22" s="90" t="s">
        <v>93</v>
      </c>
      <c r="D22" s="91" t="s">
        <v>112</v>
      </c>
      <c r="E22" s="92">
        <v>83240</v>
      </c>
      <c r="F22" s="94">
        <v>0</v>
      </c>
      <c r="G22" s="94">
        <v>83240</v>
      </c>
    </row>
    <row r="23" spans="1:7" ht="28.5" customHeight="1">
      <c r="A23" s="90" t="s">
        <v>103</v>
      </c>
      <c r="B23" s="90" t="s">
        <v>113</v>
      </c>
      <c r="C23" s="90" t="s">
        <v>93</v>
      </c>
      <c r="D23" s="91" t="s">
        <v>114</v>
      </c>
      <c r="E23" s="92">
        <v>52800</v>
      </c>
      <c r="F23" s="94">
        <v>0</v>
      </c>
      <c r="G23" s="94">
        <v>52800</v>
      </c>
    </row>
    <row r="24" spans="1:7" ht="28.5" customHeight="1">
      <c r="A24" s="90" t="s">
        <v>103</v>
      </c>
      <c r="B24" s="90" t="s">
        <v>93</v>
      </c>
      <c r="C24" s="90" t="s">
        <v>83</v>
      </c>
      <c r="D24" s="91" t="s">
        <v>115</v>
      </c>
      <c r="E24" s="92">
        <v>2920000</v>
      </c>
      <c r="F24" s="94">
        <v>0</v>
      </c>
      <c r="G24" s="94">
        <v>2920000</v>
      </c>
    </row>
    <row r="25" spans="1:7" ht="28.5" customHeight="1">
      <c r="A25" s="90" t="s">
        <v>116</v>
      </c>
      <c r="B25" s="90" t="s">
        <v>117</v>
      </c>
      <c r="C25" s="90" t="s">
        <v>93</v>
      </c>
      <c r="D25" s="91" t="s">
        <v>118</v>
      </c>
      <c r="E25" s="92">
        <v>616800</v>
      </c>
      <c r="F25" s="94">
        <v>0</v>
      </c>
      <c r="G25" s="94">
        <v>616800</v>
      </c>
    </row>
    <row r="26" spans="1:7" ht="28.5" customHeight="1">
      <c r="A26" s="90" t="s">
        <v>116</v>
      </c>
      <c r="B26" s="90" t="s">
        <v>110</v>
      </c>
      <c r="C26" s="90" t="s">
        <v>93</v>
      </c>
      <c r="D26" s="91" t="s">
        <v>119</v>
      </c>
      <c r="E26" s="92">
        <v>640000</v>
      </c>
      <c r="F26" s="94">
        <v>0</v>
      </c>
      <c r="G26" s="94">
        <v>640000</v>
      </c>
    </row>
    <row r="27" spans="1:7" ht="28.5" customHeight="1">
      <c r="A27" s="90" t="s">
        <v>120</v>
      </c>
      <c r="B27" s="90" t="s">
        <v>83</v>
      </c>
      <c r="C27" s="90" t="s">
        <v>117</v>
      </c>
      <c r="D27" s="91" t="s">
        <v>121</v>
      </c>
      <c r="E27" s="92">
        <v>405000</v>
      </c>
      <c r="F27" s="94">
        <v>0</v>
      </c>
      <c r="G27" s="94">
        <v>405000</v>
      </c>
    </row>
    <row r="28" spans="1:7" ht="28.5" customHeight="1">
      <c r="A28" s="90" t="s">
        <v>120</v>
      </c>
      <c r="B28" s="90" t="s">
        <v>107</v>
      </c>
      <c r="C28" s="90" t="s">
        <v>83</v>
      </c>
      <c r="D28" s="91" t="s">
        <v>122</v>
      </c>
      <c r="E28" s="92">
        <v>9500000</v>
      </c>
      <c r="F28" s="94">
        <v>0</v>
      </c>
      <c r="G28" s="94">
        <v>9500000</v>
      </c>
    </row>
    <row r="29" spans="1:7" ht="28.5" customHeight="1">
      <c r="A29" s="90" t="s">
        <v>120</v>
      </c>
      <c r="B29" s="90" t="s">
        <v>93</v>
      </c>
      <c r="C29" s="90" t="s">
        <v>83</v>
      </c>
      <c r="D29" s="91" t="s">
        <v>123</v>
      </c>
      <c r="E29" s="92">
        <v>5826853.51</v>
      </c>
      <c r="F29" s="94">
        <v>0</v>
      </c>
      <c r="G29" s="94">
        <v>5826853.51</v>
      </c>
    </row>
    <row r="30" spans="1:7" ht="28.5" customHeight="1">
      <c r="A30" s="90" t="s">
        <v>124</v>
      </c>
      <c r="B30" s="90" t="s">
        <v>88</v>
      </c>
      <c r="C30" s="90" t="s">
        <v>125</v>
      </c>
      <c r="D30" s="91" t="s">
        <v>126</v>
      </c>
      <c r="E30" s="92">
        <v>50000</v>
      </c>
      <c r="F30" s="94">
        <v>0</v>
      </c>
      <c r="G30" s="94">
        <v>50000</v>
      </c>
    </row>
    <row r="31" spans="1:7" ht="28.5" customHeight="1">
      <c r="A31" s="90" t="s">
        <v>127</v>
      </c>
      <c r="B31" s="90" t="s">
        <v>83</v>
      </c>
      <c r="C31" s="90" t="s">
        <v>128</v>
      </c>
      <c r="D31" s="91" t="s">
        <v>129</v>
      </c>
      <c r="E31" s="92">
        <v>369000</v>
      </c>
      <c r="F31" s="94">
        <v>0</v>
      </c>
      <c r="G31" s="94">
        <v>369000</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D37" sqref="D37"/>
    </sheetView>
  </sheetViews>
  <sheetFormatPr defaultColWidth="8.75390625" defaultRowHeight="28.5" customHeight="1"/>
  <cols>
    <col min="1" max="1" width="19.00390625" style="56" customWidth="1"/>
    <col min="2" max="2" width="18.00390625" style="57" customWidth="1"/>
    <col min="3" max="3" width="34.875" style="56" customWidth="1"/>
    <col min="4" max="4" width="32.125" style="58" customWidth="1"/>
    <col min="5" max="32" width="9.00390625" style="58" bestFit="1" customWidth="1"/>
    <col min="33" max="16384" width="8.75390625" style="58" customWidth="1"/>
  </cols>
  <sheetData>
    <row r="1" ht="28.5" customHeight="1">
      <c r="A1" s="72" t="s">
        <v>133</v>
      </c>
    </row>
    <row r="2" spans="1:4" ht="28.5" customHeight="1">
      <c r="A2" s="73" t="s">
        <v>134</v>
      </c>
      <c r="B2" s="73"/>
      <c r="C2" s="73"/>
      <c r="D2" s="73"/>
    </row>
    <row r="3" spans="1:4" ht="28.5" customHeight="1">
      <c r="A3" s="60"/>
      <c r="D3" s="34" t="s">
        <v>135</v>
      </c>
    </row>
    <row r="4" spans="1:4" s="55" customFormat="1" ht="28.5" customHeight="1">
      <c r="A4" s="61" t="s">
        <v>136</v>
      </c>
      <c r="B4" s="62" t="s">
        <v>137</v>
      </c>
      <c r="C4" s="62"/>
      <c r="D4" s="61" t="s">
        <v>69</v>
      </c>
    </row>
    <row r="5" spans="1:4" s="55" customFormat="1" ht="28.5" customHeight="1">
      <c r="A5" s="63"/>
      <c r="B5" s="64" t="s">
        <v>138</v>
      </c>
      <c r="C5" s="62" t="s">
        <v>68</v>
      </c>
      <c r="D5" s="63"/>
    </row>
    <row r="6" spans="1:4" s="55" customFormat="1" ht="28.5" customHeight="1">
      <c r="A6" s="74" t="s">
        <v>75</v>
      </c>
      <c r="B6" s="75" t="s">
        <v>132</v>
      </c>
      <c r="C6" s="76"/>
      <c r="D6" s="68">
        <v>86334760.95</v>
      </c>
    </row>
    <row r="7" spans="1:4" ht="28.5" customHeight="1">
      <c r="A7" s="77"/>
      <c r="B7" s="78" t="s">
        <v>139</v>
      </c>
      <c r="C7" s="78" t="s">
        <v>140</v>
      </c>
      <c r="D7" s="68">
        <v>83021240.38</v>
      </c>
    </row>
    <row r="8" spans="1:4" ht="28.5" customHeight="1">
      <c r="A8" s="77"/>
      <c r="B8" s="78" t="s">
        <v>141</v>
      </c>
      <c r="C8" s="78" t="s">
        <v>142</v>
      </c>
      <c r="D8" s="71">
        <v>3905073.84</v>
      </c>
    </row>
    <row r="9" spans="1:4" ht="28.5" customHeight="1">
      <c r="A9" s="77"/>
      <c r="B9" s="78" t="s">
        <v>143</v>
      </c>
      <c r="C9" s="78" t="s">
        <v>144</v>
      </c>
      <c r="D9" s="71">
        <v>10384140</v>
      </c>
    </row>
    <row r="10" spans="1:4" ht="28.5" customHeight="1">
      <c r="A10" s="77"/>
      <c r="B10" s="78" t="s">
        <v>145</v>
      </c>
      <c r="C10" s="78" t="s">
        <v>146</v>
      </c>
      <c r="D10" s="71">
        <v>7764093.82</v>
      </c>
    </row>
    <row r="11" spans="1:4" ht="28.5" customHeight="1">
      <c r="A11" s="77"/>
      <c r="B11" s="78" t="s">
        <v>147</v>
      </c>
      <c r="C11" s="78" t="s">
        <v>148</v>
      </c>
      <c r="D11" s="71">
        <v>0</v>
      </c>
    </row>
    <row r="12" spans="1:4" ht="28.5" customHeight="1">
      <c r="A12" s="77"/>
      <c r="B12" s="78" t="s">
        <v>149</v>
      </c>
      <c r="C12" s="78" t="s">
        <v>150</v>
      </c>
      <c r="D12" s="71">
        <v>1671150.72</v>
      </c>
    </row>
    <row r="13" spans="1:4" ht="28.5" customHeight="1">
      <c r="A13" s="77"/>
      <c r="B13" s="78" t="s">
        <v>151</v>
      </c>
      <c r="C13" s="78" t="s">
        <v>152</v>
      </c>
      <c r="D13" s="71">
        <v>835575.36</v>
      </c>
    </row>
    <row r="14" spans="1:4" ht="28.5" customHeight="1">
      <c r="A14" s="77"/>
      <c r="B14" s="78" t="s">
        <v>153</v>
      </c>
      <c r="C14" s="78" t="s">
        <v>154</v>
      </c>
      <c r="D14" s="71">
        <v>1861485.6</v>
      </c>
    </row>
    <row r="15" spans="1:4" ht="28.5" customHeight="1">
      <c r="A15" s="77"/>
      <c r="B15" s="78" t="s">
        <v>155</v>
      </c>
      <c r="C15" s="78" t="s">
        <v>156</v>
      </c>
      <c r="D15" s="71">
        <v>558445.68</v>
      </c>
    </row>
    <row r="16" spans="1:4" ht="28.5" customHeight="1">
      <c r="A16" s="77"/>
      <c r="B16" s="78" t="s">
        <v>157</v>
      </c>
      <c r="C16" s="78" t="s">
        <v>158</v>
      </c>
      <c r="D16" s="71">
        <v>260735.88</v>
      </c>
    </row>
    <row r="17" spans="1:4" ht="28.5" customHeight="1">
      <c r="A17" s="77"/>
      <c r="B17" s="78" t="s">
        <v>159</v>
      </c>
      <c r="C17" s="78" t="s">
        <v>160</v>
      </c>
      <c r="D17" s="71">
        <v>2074500</v>
      </c>
    </row>
    <row r="18" spans="1:4" ht="28.5" customHeight="1">
      <c r="A18" s="77"/>
      <c r="B18" s="78" t="s">
        <v>161</v>
      </c>
      <c r="C18" s="78" t="s">
        <v>162</v>
      </c>
      <c r="D18" s="71">
        <v>53706039.48</v>
      </c>
    </row>
    <row r="19" spans="1:4" ht="28.5" customHeight="1">
      <c r="A19" s="77"/>
      <c r="B19" s="78" t="s">
        <v>163</v>
      </c>
      <c r="C19" s="78" t="s">
        <v>164</v>
      </c>
      <c r="D19" s="68">
        <v>2326706.77</v>
      </c>
    </row>
    <row r="20" spans="1:4" ht="28.5" customHeight="1">
      <c r="A20" s="77"/>
      <c r="B20" s="78" t="s">
        <v>165</v>
      </c>
      <c r="C20" s="78" t="s">
        <v>166</v>
      </c>
      <c r="D20" s="71">
        <v>140000</v>
      </c>
    </row>
    <row r="21" spans="1:4" ht="28.5" customHeight="1">
      <c r="A21" s="77"/>
      <c r="B21" s="78" t="s">
        <v>167</v>
      </c>
      <c r="C21" s="78" t="s">
        <v>168</v>
      </c>
      <c r="D21" s="71">
        <v>150000</v>
      </c>
    </row>
    <row r="22" spans="1:4" ht="28.5" customHeight="1">
      <c r="A22" s="77"/>
      <c r="B22" s="78" t="s">
        <v>169</v>
      </c>
      <c r="C22" s="78" t="s">
        <v>170</v>
      </c>
      <c r="D22" s="71">
        <v>90000</v>
      </c>
    </row>
    <row r="23" spans="1:4" ht="28.5" customHeight="1">
      <c r="A23" s="77"/>
      <c r="B23" s="78" t="s">
        <v>171</v>
      </c>
      <c r="C23" s="78" t="s">
        <v>172</v>
      </c>
      <c r="D23" s="71">
        <v>46314.01</v>
      </c>
    </row>
    <row r="24" spans="1:4" ht="28.5" customHeight="1">
      <c r="A24" s="77"/>
      <c r="B24" s="78" t="s">
        <v>173</v>
      </c>
      <c r="C24" s="78" t="s">
        <v>174</v>
      </c>
      <c r="D24" s="71">
        <v>34489.74</v>
      </c>
    </row>
    <row r="25" spans="1:4" ht="28.5" customHeight="1">
      <c r="A25" s="77"/>
      <c r="B25" s="78" t="s">
        <v>175</v>
      </c>
      <c r="C25" s="78" t="s">
        <v>176</v>
      </c>
      <c r="D25" s="71">
        <v>36000</v>
      </c>
    </row>
    <row r="26" spans="1:4" ht="28.5" customHeight="1">
      <c r="A26" s="77"/>
      <c r="B26" s="78" t="s">
        <v>177</v>
      </c>
      <c r="C26" s="78" t="s">
        <v>178</v>
      </c>
      <c r="D26" s="71">
        <v>17244.87</v>
      </c>
    </row>
    <row r="27" spans="1:4" ht="28.5" customHeight="1">
      <c r="A27" s="77"/>
      <c r="B27" s="78" t="s">
        <v>179</v>
      </c>
      <c r="C27" s="78" t="s">
        <v>180</v>
      </c>
      <c r="D27" s="71">
        <v>36000</v>
      </c>
    </row>
    <row r="28" spans="1:4" ht="28.5" customHeight="1">
      <c r="A28" s="77"/>
      <c r="B28" s="78" t="s">
        <v>181</v>
      </c>
      <c r="C28" s="78" t="s">
        <v>182</v>
      </c>
      <c r="D28" s="71">
        <v>38000</v>
      </c>
    </row>
    <row r="29" spans="1:4" ht="28.5" customHeight="1">
      <c r="A29" s="77"/>
      <c r="B29" s="78" t="s">
        <v>183</v>
      </c>
      <c r="C29" s="78" t="s">
        <v>184</v>
      </c>
      <c r="D29" s="71">
        <v>7200</v>
      </c>
    </row>
    <row r="30" spans="1:4" ht="28.5" customHeight="1">
      <c r="A30" s="77"/>
      <c r="B30" s="78" t="s">
        <v>185</v>
      </c>
      <c r="C30" s="78" t="s">
        <v>186</v>
      </c>
      <c r="D30" s="71">
        <v>261066.15</v>
      </c>
    </row>
    <row r="31" spans="1:4" ht="28.5" customHeight="1">
      <c r="A31" s="77"/>
      <c r="B31" s="78" t="s">
        <v>187</v>
      </c>
      <c r="C31" s="78" t="s">
        <v>188</v>
      </c>
      <c r="D31" s="71">
        <v>338400</v>
      </c>
    </row>
    <row r="32" spans="1:4" ht="28.5" customHeight="1">
      <c r="A32" s="77"/>
      <c r="B32" s="78" t="s">
        <v>189</v>
      </c>
      <c r="C32" s="78" t="s">
        <v>190</v>
      </c>
      <c r="D32" s="71">
        <v>136152</v>
      </c>
    </row>
    <row r="33" spans="1:4" ht="28.5" customHeight="1">
      <c r="A33" s="77"/>
      <c r="B33" s="78" t="s">
        <v>191</v>
      </c>
      <c r="C33" s="78" t="s">
        <v>192</v>
      </c>
      <c r="D33" s="71">
        <v>995840</v>
      </c>
    </row>
    <row r="34" spans="1:4" ht="28.5" customHeight="1">
      <c r="A34" s="77"/>
      <c r="B34" s="78" t="s">
        <v>193</v>
      </c>
      <c r="C34" s="78" t="s">
        <v>194</v>
      </c>
      <c r="D34" s="68">
        <v>986813.8</v>
      </c>
    </row>
    <row r="35" spans="1:4" ht="28.5" customHeight="1">
      <c r="A35" s="77"/>
      <c r="B35" s="78" t="s">
        <v>195</v>
      </c>
      <c r="C35" s="78" t="s">
        <v>196</v>
      </c>
      <c r="D35" s="71">
        <v>485979.8</v>
      </c>
    </row>
    <row r="36" spans="1:4" ht="28.5" customHeight="1">
      <c r="A36" s="77"/>
      <c r="B36" s="78" t="s">
        <v>197</v>
      </c>
      <c r="C36" s="78" t="s">
        <v>198</v>
      </c>
      <c r="D36" s="71">
        <v>229454</v>
      </c>
    </row>
    <row r="37" spans="1:4" ht="28.5" customHeight="1">
      <c r="A37" s="77"/>
      <c r="B37" s="78" t="s">
        <v>199</v>
      </c>
      <c r="C37" s="78" t="s">
        <v>200</v>
      </c>
      <c r="D37" s="71">
        <v>270000</v>
      </c>
    </row>
    <row r="38" spans="1:4" ht="28.5" customHeight="1">
      <c r="A38" s="79"/>
      <c r="B38" s="78" t="s">
        <v>201</v>
      </c>
      <c r="C38" s="78" t="s">
        <v>202</v>
      </c>
      <c r="D38" s="71">
        <v>1380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15"/>
  <sheetViews>
    <sheetView workbookViewId="0" topLeftCell="A1">
      <selection activeCell="I13" sqref="I13"/>
    </sheetView>
  </sheetViews>
  <sheetFormatPr defaultColWidth="8.75390625" defaultRowHeight="28.5" customHeight="1"/>
  <cols>
    <col min="1" max="1" width="19.00390625" style="56" customWidth="1"/>
    <col min="2" max="2" width="18.00390625" style="57" customWidth="1"/>
    <col min="3" max="3" width="27.125" style="56" customWidth="1"/>
    <col min="4" max="4" width="25.125" style="58" customWidth="1"/>
    <col min="5" max="32" width="9.00390625" style="58" bestFit="1" customWidth="1"/>
    <col min="33" max="16384" width="8.75390625" style="58" customWidth="1"/>
  </cols>
  <sheetData>
    <row r="1" spans="1:3" ht="28.5" customHeight="1">
      <c r="A1" s="43" t="s">
        <v>203</v>
      </c>
      <c r="B1" s="43"/>
      <c r="C1" s="43"/>
    </row>
    <row r="2" spans="1:4" ht="28.5" customHeight="1">
      <c r="A2" s="59" t="s">
        <v>204</v>
      </c>
      <c r="B2" s="59"/>
      <c r="C2" s="59"/>
      <c r="D2" s="59"/>
    </row>
    <row r="3" spans="1:4" ht="28.5" customHeight="1">
      <c r="A3" s="60"/>
      <c r="D3" s="34" t="s">
        <v>135</v>
      </c>
    </row>
    <row r="4" spans="1:4" s="55" customFormat="1" ht="28.5" customHeight="1">
      <c r="A4" s="61" t="s">
        <v>136</v>
      </c>
      <c r="B4" s="62" t="s">
        <v>137</v>
      </c>
      <c r="C4" s="62"/>
      <c r="D4" s="61" t="s">
        <v>69</v>
      </c>
    </row>
    <row r="5" spans="1:4" s="55" customFormat="1" ht="28.5" customHeight="1">
      <c r="A5" s="63"/>
      <c r="B5" s="64" t="s">
        <v>138</v>
      </c>
      <c r="C5" s="62" t="s">
        <v>68</v>
      </c>
      <c r="D5" s="63"/>
    </row>
    <row r="6" spans="1:4" s="55" customFormat="1" ht="28.5" customHeight="1">
      <c r="A6" s="65" t="s">
        <v>76</v>
      </c>
      <c r="B6" s="66" t="s">
        <v>132</v>
      </c>
      <c r="C6" s="67"/>
      <c r="D6" s="68">
        <v>47318845.51</v>
      </c>
    </row>
    <row r="7" spans="1:4" ht="28.5" customHeight="1">
      <c r="A7" s="65"/>
      <c r="B7" s="69" t="s">
        <v>163</v>
      </c>
      <c r="C7" s="69" t="s">
        <v>164</v>
      </c>
      <c r="D7" s="68">
        <v>45902045.51</v>
      </c>
    </row>
    <row r="8" spans="1:4" ht="28.5" customHeight="1">
      <c r="A8" s="65"/>
      <c r="B8" s="70" t="s">
        <v>165</v>
      </c>
      <c r="C8" s="70" t="s">
        <v>166</v>
      </c>
      <c r="D8" s="71">
        <v>1956900</v>
      </c>
    </row>
    <row r="9" spans="1:4" ht="28.5" customHeight="1">
      <c r="A9" s="65"/>
      <c r="B9" s="70" t="s">
        <v>179</v>
      </c>
      <c r="C9" s="70" t="s">
        <v>180</v>
      </c>
      <c r="D9" s="71">
        <v>405000</v>
      </c>
    </row>
    <row r="10" spans="1:4" ht="28.5" customHeight="1">
      <c r="A10" s="65"/>
      <c r="B10" s="70" t="s">
        <v>205</v>
      </c>
      <c r="C10" s="70" t="s">
        <v>206</v>
      </c>
      <c r="D10" s="71">
        <v>4496090</v>
      </c>
    </row>
    <row r="11" spans="1:4" ht="28.5" customHeight="1">
      <c r="A11" s="65"/>
      <c r="B11" s="70" t="s">
        <v>191</v>
      </c>
      <c r="C11" s="70" t="s">
        <v>192</v>
      </c>
      <c r="D11" s="71">
        <v>39044055.51</v>
      </c>
    </row>
    <row r="12" spans="1:4" ht="28.5" customHeight="1">
      <c r="A12" s="65"/>
      <c r="B12" s="69" t="s">
        <v>193</v>
      </c>
      <c r="C12" s="69" t="s">
        <v>194</v>
      </c>
      <c r="D12" s="68">
        <v>1416800</v>
      </c>
    </row>
    <row r="13" spans="1:4" ht="28.5" customHeight="1">
      <c r="A13" s="65"/>
      <c r="B13" s="70" t="s">
        <v>199</v>
      </c>
      <c r="C13" s="70" t="s">
        <v>200</v>
      </c>
      <c r="D13" s="71">
        <v>160000</v>
      </c>
    </row>
    <row r="14" spans="1:4" ht="28.5" customHeight="1">
      <c r="A14" s="65"/>
      <c r="B14" s="70" t="s">
        <v>207</v>
      </c>
      <c r="C14" s="70" t="s">
        <v>208</v>
      </c>
      <c r="D14" s="71">
        <v>640000</v>
      </c>
    </row>
    <row r="15" spans="1:4" ht="28.5" customHeight="1">
      <c r="A15" s="65"/>
      <c r="B15" s="70" t="s">
        <v>201</v>
      </c>
      <c r="C15" s="70" t="s">
        <v>202</v>
      </c>
      <c r="D15" s="71">
        <v>616800</v>
      </c>
    </row>
  </sheetData>
  <sheetProtection/>
  <mergeCells count="7">
    <mergeCell ref="A1:C1"/>
    <mergeCell ref="A2:D2"/>
    <mergeCell ref="B4:C4"/>
    <mergeCell ref="B6:C6"/>
    <mergeCell ref="A4:A5"/>
    <mergeCell ref="A6:A15"/>
    <mergeCell ref="D4:D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E15" sqref="E15"/>
    </sheetView>
  </sheetViews>
  <sheetFormatPr defaultColWidth="8.75390625" defaultRowHeight="28.5" customHeight="1"/>
  <cols>
    <col min="1" max="1" width="23.875" style="45" customWidth="1"/>
    <col min="2" max="2" width="21.00390625" style="45" customWidth="1"/>
    <col min="3" max="4" width="20.50390625" style="45" customWidth="1"/>
    <col min="5" max="32" width="9.00390625" style="45" bestFit="1" customWidth="1"/>
    <col min="33" max="16384" width="8.75390625" style="45" customWidth="1"/>
  </cols>
  <sheetData>
    <row r="1" spans="1:3" ht="28.5" customHeight="1">
      <c r="A1" s="43" t="s">
        <v>209</v>
      </c>
      <c r="B1" s="43"/>
      <c r="C1" s="43"/>
    </row>
    <row r="2" spans="1:4" ht="28.5" customHeight="1">
      <c r="A2" s="46" t="s">
        <v>210</v>
      </c>
      <c r="B2" s="46"/>
      <c r="C2" s="46"/>
      <c r="D2" s="46"/>
    </row>
    <row r="3" spans="1:4" ht="28.5" customHeight="1">
      <c r="A3" s="47"/>
      <c r="B3" s="47"/>
      <c r="C3" s="47"/>
      <c r="D3" s="34" t="s">
        <v>135</v>
      </c>
    </row>
    <row r="4" spans="1:4" ht="28.5" customHeight="1">
      <c r="A4" s="48" t="s">
        <v>211</v>
      </c>
      <c r="B4" s="48" t="s">
        <v>212</v>
      </c>
      <c r="C4" s="48" t="s">
        <v>213</v>
      </c>
      <c r="D4" s="49" t="s">
        <v>214</v>
      </c>
    </row>
    <row r="5" spans="1:4" ht="28.5" customHeight="1">
      <c r="A5" s="50" t="s">
        <v>215</v>
      </c>
      <c r="B5" s="51">
        <f>B6+B7+B8+B9</f>
        <v>173352</v>
      </c>
      <c r="C5" s="51">
        <f>C6+C7+C8+C9</f>
        <v>171636</v>
      </c>
      <c r="D5" s="51">
        <f>D6+D7+D8+D9</f>
        <v>1716</v>
      </c>
    </row>
    <row r="6" spans="1:4" ht="28.5" customHeight="1">
      <c r="A6" s="48" t="s">
        <v>216</v>
      </c>
      <c r="B6" s="52">
        <f>3500000*0</f>
        <v>0</v>
      </c>
      <c r="C6" s="52">
        <f>3500000*0</f>
        <v>0</v>
      </c>
      <c r="D6" s="53">
        <f>B6-C6</f>
        <v>0</v>
      </c>
    </row>
    <row r="7" spans="1:4" ht="28.5" customHeight="1">
      <c r="A7" s="48" t="s">
        <v>217</v>
      </c>
      <c r="B7" s="53">
        <v>37200</v>
      </c>
      <c r="C7" s="53">
        <v>36984</v>
      </c>
      <c r="D7" s="53">
        <f>B7-C7</f>
        <v>216</v>
      </c>
    </row>
    <row r="8" spans="1:4" ht="28.5" customHeight="1">
      <c r="A8" s="54" t="s">
        <v>218</v>
      </c>
      <c r="B8" s="53">
        <v>0</v>
      </c>
      <c r="C8" s="53">
        <v>0</v>
      </c>
      <c r="D8" s="53">
        <f>B8-C8</f>
        <v>0</v>
      </c>
    </row>
    <row r="9" spans="1:4" ht="28.5" customHeight="1">
      <c r="A9" s="54" t="s">
        <v>219</v>
      </c>
      <c r="B9" s="53">
        <v>136152</v>
      </c>
      <c r="C9" s="53">
        <v>134652</v>
      </c>
      <c r="D9" s="53">
        <f>B9-C9</f>
        <v>1500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A2" sqref="A2:G2"/>
    </sheetView>
  </sheetViews>
  <sheetFormatPr defaultColWidth="8.75390625" defaultRowHeight="28.5" customHeight="1"/>
  <cols>
    <col min="1" max="3" width="4.875" style="18" customWidth="1"/>
    <col min="4" max="6" width="14.50390625" style="18" customWidth="1"/>
    <col min="7" max="7" width="19.375" style="18" customWidth="1"/>
    <col min="8" max="32" width="9.00390625" style="18" bestFit="1" customWidth="1"/>
    <col min="33" max="16384" width="8.75390625" style="18" customWidth="1"/>
  </cols>
  <sheetData>
    <row r="1" spans="1:3" ht="28.5" customHeight="1">
      <c r="A1" s="43" t="s">
        <v>220</v>
      </c>
      <c r="B1" s="43"/>
      <c r="C1" s="43"/>
    </row>
    <row r="2" spans="1:7" ht="28.5" customHeight="1">
      <c r="A2" s="5" t="s">
        <v>221</v>
      </c>
      <c r="B2" s="5"/>
      <c r="C2" s="5"/>
      <c r="D2" s="5"/>
      <c r="E2" s="5"/>
      <c r="F2" s="5"/>
      <c r="G2" s="5"/>
    </row>
    <row r="3" ht="28.5" customHeight="1">
      <c r="G3" s="34" t="s">
        <v>3</v>
      </c>
    </row>
    <row r="4" spans="1:7" s="33" customFormat="1" ht="28.5" customHeight="1">
      <c r="A4" s="35" t="s">
        <v>67</v>
      </c>
      <c r="B4" s="35"/>
      <c r="C4" s="35"/>
      <c r="D4" s="35" t="s">
        <v>68</v>
      </c>
      <c r="E4" s="36" t="s">
        <v>69</v>
      </c>
      <c r="F4" s="36" t="s">
        <v>222</v>
      </c>
      <c r="G4" s="36" t="s">
        <v>223</v>
      </c>
    </row>
    <row r="5" spans="1:7" s="33" customFormat="1" ht="28.5" customHeight="1">
      <c r="A5" s="35" t="s">
        <v>72</v>
      </c>
      <c r="B5" s="35" t="s">
        <v>73</v>
      </c>
      <c r="C5" s="35" t="s">
        <v>74</v>
      </c>
      <c r="D5" s="35"/>
      <c r="E5" s="37"/>
      <c r="F5" s="37"/>
      <c r="G5" s="37"/>
    </row>
    <row r="6" spans="1:7" s="33" customFormat="1" ht="28.5" customHeight="1">
      <c r="A6" s="38"/>
      <c r="B6" s="38"/>
      <c r="C6" s="38"/>
      <c r="D6" s="39" t="s">
        <v>132</v>
      </c>
      <c r="E6" s="44">
        <f>SUM(E7:E15)</f>
        <v>0</v>
      </c>
      <c r="F6" s="44">
        <f>SUM(F7:F15)</f>
        <v>0</v>
      </c>
      <c r="G6" s="44">
        <f>SUM(G7:G15)</f>
        <v>0</v>
      </c>
    </row>
    <row r="7" spans="1:7" s="33" customFormat="1" ht="28.5" customHeight="1">
      <c r="A7" s="41"/>
      <c r="B7" s="41"/>
      <c r="C7" s="41"/>
      <c r="D7" s="41" t="s">
        <v>224</v>
      </c>
      <c r="E7" s="41"/>
      <c r="F7" s="41"/>
      <c r="G7" s="41"/>
    </row>
    <row r="8" spans="1:7" s="33" customFormat="1" ht="28.5" customHeight="1">
      <c r="A8" s="41"/>
      <c r="B8" s="41"/>
      <c r="C8" s="41"/>
      <c r="D8" s="41"/>
      <c r="E8" s="41"/>
      <c r="F8" s="41"/>
      <c r="G8" s="41"/>
    </row>
    <row r="9" spans="1:7" s="33" customFormat="1" ht="28.5" customHeight="1">
      <c r="A9" s="41"/>
      <c r="B9" s="41"/>
      <c r="C9" s="41"/>
      <c r="D9" s="41"/>
      <c r="E9" s="41"/>
      <c r="F9" s="41"/>
      <c r="G9" s="41"/>
    </row>
    <row r="10" spans="1:7" s="33" customFormat="1" ht="28.5" customHeight="1">
      <c r="A10" s="41"/>
      <c r="B10" s="41"/>
      <c r="C10" s="41"/>
      <c r="D10" s="41"/>
      <c r="E10" s="41"/>
      <c r="F10" s="41"/>
      <c r="G10" s="41"/>
    </row>
    <row r="11" spans="1:7" s="33" customFormat="1" ht="28.5" customHeight="1">
      <c r="A11" s="41"/>
      <c r="B11" s="41"/>
      <c r="C11" s="41"/>
      <c r="D11" s="41"/>
      <c r="E11" s="41"/>
      <c r="F11" s="41"/>
      <c r="G11" s="41"/>
    </row>
    <row r="12" spans="1:7" s="33" customFormat="1" ht="28.5" customHeight="1">
      <c r="A12" s="41"/>
      <c r="B12" s="41"/>
      <c r="C12" s="41"/>
      <c r="D12" s="41"/>
      <c r="E12" s="41"/>
      <c r="F12" s="41"/>
      <c r="G12" s="41"/>
    </row>
    <row r="13" spans="1:7" s="33" customFormat="1" ht="28.5" customHeight="1">
      <c r="A13" s="41"/>
      <c r="B13" s="41"/>
      <c r="C13" s="41"/>
      <c r="D13" s="41"/>
      <c r="E13" s="41"/>
      <c r="F13" s="41"/>
      <c r="G13" s="41"/>
    </row>
    <row r="14" spans="1:7" s="33" customFormat="1" ht="28.5" customHeight="1">
      <c r="A14" s="41"/>
      <c r="B14" s="41"/>
      <c r="C14" s="41"/>
      <c r="D14" s="41"/>
      <c r="E14" s="41"/>
      <c r="F14" s="41"/>
      <c r="G14" s="41"/>
    </row>
    <row r="15" spans="1:7" s="33" customFormat="1" ht="28.5" customHeight="1">
      <c r="A15" s="41"/>
      <c r="B15" s="41"/>
      <c r="C15" s="41"/>
      <c r="D15" s="41"/>
      <c r="E15" s="41"/>
      <c r="F15" s="41"/>
      <c r="G15" s="41"/>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杨璐</cp:lastModifiedBy>
  <cp:lastPrinted>2019-01-16T06:39:35Z</cp:lastPrinted>
  <dcterms:created xsi:type="dcterms:W3CDTF">2019-01-23T04:00:32Z</dcterms:created>
  <dcterms:modified xsi:type="dcterms:W3CDTF">2021-04-30T08:42:16Z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