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20" yWindow="65368" windowWidth="11316" windowHeight="9468" firstSheet="10"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 name="Sheet1" sheetId="14" r:id="rId14"/>
  </sheets>
  <definedNames>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<sst xmlns="http://schemas.openxmlformats.org/spreadsheetml/2006/main" count="532" uniqueCount="358">
  <si>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</si>
  <si>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</si>
  <si>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</si>
  <si>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</si>
  <si>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</si>
  <si>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</si>
  <si>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</si>
  <si>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</si>
  <si>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</si>
  <si>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</si>
  <si>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</si>
  <si>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</si>
  <si>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</si>
  <si>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</si>
  <si>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</si>
  <si>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</si>
  <si>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</si>
  <si>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</si>
  <si>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</si>
  <si>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</si>
  <si>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</si>
  <si>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</si>
  <si>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</si>
  <si>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</si>
  <si>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</si>
  <si>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</si>
  <si>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</si>
  <si>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</si>
  <si>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</si>
  <si>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</si>
  <si>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</si>
  <si>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</si>
  <si>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</si>
  <si>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</si>
  <si>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</si>
  <si>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</si>
  <si>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</si>
  <si>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</si>
  <si>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</si>
  <si>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</si>
  <si>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</si>
  <si>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</si>
  <si>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</si>
  <si>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</si>
  <si>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</si>
  <si>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</si>
  <si>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</si>
  <si>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</si>
  <si>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</si>
  <si>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</si>
  <si>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</si>
  <si>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</si>
  <si>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</si>
  <si>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</si>
  <si>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</si>
  <si>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</si>
  <si>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</si>
  <si>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</si>
  <si>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</si>
  <si>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</si>
  <si>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</si>
  <si>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</si>
  <si>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</si>
  <si>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</si>
  <si>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</si>
  <si>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</si>
  <si>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</si>
  <si>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</si>
  <si>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</si>
  <si>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</si>
  <si>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</si>
  <si>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</si>
  <si>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</si>
  <si>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</si>
  <si>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</si>
  <si>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</si>
  <si>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</si>
  <si>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</si>
  <si>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</si>
  <si>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</si>
  <si>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</si>
  <si>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</si>
  <si>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</si>
  <si>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</si>
  <si>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</si>
  <si>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</si>
  <si>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r>
      <t>附件2-</t>
    </r>
    <r>
      <rPr>
        <sz val="10"/>
        <rFont val="宋体"/>
        <family val="0"/>
      </rPr>
      <t>10</t>
    </r>
  </si>
  <si>
    <t>序号</t>
  </si>
  <si>
    <t>项目名称</t>
  </si>
  <si>
    <t>单位：元</t>
  </si>
  <si>
    <t>附件2-9</t>
  </si>
  <si>
    <t>内容</t>
  </si>
  <si>
    <t>政府购买服务三级目录</t>
  </si>
  <si>
    <t>购买服务目录</t>
  </si>
  <si>
    <t>政府购买服务一级目录</t>
  </si>
  <si>
    <t>政府购买服务二级目录</t>
  </si>
  <si>
    <t>…</t>
  </si>
  <si>
    <t>序号</t>
  </si>
  <si>
    <t>单位：元</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</si>
  <si>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</si>
  <si>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</si>
  <si>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</si>
  <si>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</si>
  <si>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</si>
  <si>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</si>
  <si>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</si>
  <si>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</si>
  <si>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</si>
  <si>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</si>
  <si>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</si>
  <si>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</si>
  <si>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</si>
  <si>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</si>
  <si>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</si>
  <si>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</si>
  <si>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</si>
  <si>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</si>
  <si>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</si>
  <si>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</si>
  <si>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</si>
  <si>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</si>
  <si>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</si>
  <si>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</si>
  <si>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</si>
  <si>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</si>
  <si>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</si>
  <si>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</si>
  <si>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</si>
  <si>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</si>
  <si>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</si>
  <si>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</si>
  <si>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</si>
  <si>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</si>
  <si>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</si>
  <si>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</si>
  <si>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</si>
  <si>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</si>
  <si>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</si>
  <si>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</si>
  <si>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</si>
  <si>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</si>
  <si>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</si>
  <si>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</si>
  <si>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</si>
  <si>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</si>
  <si>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</si>
  <si>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</si>
  <si>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</si>
  <si>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</si>
  <si>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</si>
  <si>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</si>
  <si>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</si>
  <si>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</si>
  <si>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</si>
  <si>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</si>
  <si>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</si>
  <si>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</si>
  <si>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</si>
  <si>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</si>
  <si>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</si>
  <si>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</si>
  <si>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</si>
  <si>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</si>
  <si>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</si>
  <si>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</si>
  <si>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</si>
  <si>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</si>
  <si>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</si>
  <si>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</si>
  <si>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</si>
  <si>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</si>
  <si>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</si>
  <si>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</si>
  <si>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</si>
  <si>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政府性基金预算</t>
  </si>
  <si>
    <t>一般公共预算</t>
  </si>
  <si>
    <t>国有资本经营预算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</si>
  <si>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</si>
  <si>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</si>
  <si>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</si>
  <si>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</si>
  <si>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</si>
  <si>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</si>
  <si>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</si>
  <si>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</si>
  <si>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</si>
  <si>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</si>
  <si>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</si>
  <si>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</si>
  <si>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</si>
  <si>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</si>
  <si>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</si>
  <si>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</si>
  <si>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</si>
  <si>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</si>
  <si>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</si>
  <si>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</si>
  <si>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</si>
  <si>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</si>
  <si>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</si>
  <si>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</si>
  <si>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</si>
  <si>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</si>
  <si>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</si>
  <si>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</si>
  <si>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</si>
  <si>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</si>
  <si>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</si>
  <si>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</si>
  <si>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</si>
  <si>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</si>
  <si>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</si>
  <si>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</si>
  <si>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</si>
  <si>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</si>
  <si>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</si>
  <si>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</si>
  <si>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</si>
  <si>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</si>
  <si>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</si>
  <si>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</si>
  <si>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</si>
  <si>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</si>
  <si>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</si>
  <si>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</si>
  <si>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</si>
  <si>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</si>
  <si>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</si>
  <si>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</si>
  <si>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</si>
  <si>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</si>
  <si>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</si>
  <si>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</si>
  <si>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</si>
  <si>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</si>
  <si>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</si>
  <si>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</si>
  <si>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</si>
  <si>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</si>
  <si>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</si>
  <si>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</si>
  <si>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</si>
  <si>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</si>
  <si>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</si>
  <si>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</si>
  <si>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</si>
  <si>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</si>
  <si>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</si>
  <si>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</si>
  <si>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</si>
  <si>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</si>
  <si>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</si>
  <si>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</si>
  <si>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</si>
  <si>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</si>
  <si>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</si>
  <si>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</si>
  <si>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</si>
  <si>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</si>
  <si>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</si>
  <si>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</si>
  <si>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</si>
  <si>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</si>
  <si>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</si>
  <si>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</si>
  <si>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</si>
  <si>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</si>
  <si>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</si>
  <si>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</si>
  <si>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</si>
  <si>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</si>
  <si>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</si>
  <si>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2021年</t>
  </si>
  <si>
    <t>2020年</t>
  </si>
  <si>
    <t>市级专项转移支付支出</t>
  </si>
  <si>
    <t>其中：区级财力支出</t>
  </si>
  <si>
    <t>资金性质</t>
  </si>
  <si>
    <t>国有资金经营预算</t>
  </si>
  <si>
    <t>合  计</t>
  </si>
  <si>
    <t>购买服务目录</t>
  </si>
  <si>
    <t>政府购买服务一级目录</t>
  </si>
  <si>
    <t>政府购买服务二级目录</t>
  </si>
  <si>
    <t>政府购买服务三级目录</t>
  </si>
  <si>
    <t>内容</t>
  </si>
  <si>
    <t>政府购买服务金额</t>
  </si>
  <si>
    <t>国有资本经营预算</t>
  </si>
  <si>
    <t>附件2-8</t>
  </si>
  <si>
    <t>序号</t>
  </si>
  <si>
    <t>项目名称</t>
  </si>
  <si>
    <t>采购需求概况</t>
  </si>
  <si>
    <t>预计采购时间
（填写到月）</t>
  </si>
  <si>
    <t>备注</t>
  </si>
  <si>
    <t>政府采购金额</t>
  </si>
  <si>
    <t>合  计</t>
  </si>
  <si>
    <t>…</t>
  </si>
  <si>
    <t>注：本次公开的采购意向是本单位政府采购工作的初步安排，具体采购项目情况以相关采购公告和采购文件为准。</t>
  </si>
  <si>
    <t>单位：元</t>
  </si>
  <si>
    <t>财政拨款金额</t>
  </si>
  <si>
    <t>2021年北京市门头沟区科学技术协会部门收支总体情况表</t>
  </si>
  <si>
    <t>2021年北京市门头沟区科学技术协会部门政府购买服务财政拨款明细表</t>
  </si>
  <si>
    <t>2021年北京市门头沟区科学技术协会部门政府采购意向公开财政拨款明细表</t>
  </si>
  <si>
    <t>2021年北京市门头沟区科学技术协会部门国有资本经营预算支出情况表</t>
  </si>
  <si>
    <t>2021年北京市门头沟区科学技术协会部门政府性基金预算支出情况表</t>
  </si>
  <si>
    <t>2021年北京市门头沟区科学技术协会部门“三公经费”财政拨款情况表</t>
  </si>
  <si>
    <t>2021年北京市门头沟区科学技术协会部门一般公共预算项目支出情况表（经济分类科目）</t>
  </si>
  <si>
    <t>2021年北京市门头沟区科学技术协会部门一般公共预
算基本支出情况表（经济分类科目）</t>
  </si>
  <si>
    <t>2021年北京市门头沟区科学技术协会部门一般公共预算支出情况表（功能分类科目）</t>
  </si>
  <si>
    <t>2021年北京市门头沟区科学技术协会部门财政拨款收支总体情况表</t>
  </si>
  <si>
    <t>2021年北京市门头沟区科学技术协会部门支出总体情况表</t>
  </si>
  <si>
    <t>2021年北京市门头沟区科学技术协会部门收入总体情况表</t>
  </si>
  <si>
    <t>201</t>
  </si>
  <si>
    <t>29</t>
  </si>
  <si>
    <t>01</t>
  </si>
  <si>
    <t>行政运行</t>
  </si>
  <si>
    <t>206</t>
  </si>
  <si>
    <t>07</t>
  </si>
  <si>
    <t>机构运行</t>
  </si>
  <si>
    <t>02</t>
  </si>
  <si>
    <t>科普活动</t>
  </si>
  <si>
    <t>03</t>
  </si>
  <si>
    <t>青少年科技活动</t>
  </si>
  <si>
    <t>05</t>
  </si>
  <si>
    <t>科技馆站</t>
  </si>
  <si>
    <t>208</t>
  </si>
  <si>
    <t>行政单位离退休</t>
  </si>
  <si>
    <t>事业单位离退休</t>
  </si>
  <si>
    <t>　29</t>
  </si>
  <si>
    <t>　　01</t>
  </si>
  <si>
    <t>　　　201</t>
  </si>
  <si>
    <t>　　　29</t>
  </si>
  <si>
    <t>　　　01</t>
  </si>
  <si>
    <t>　01</t>
  </si>
  <si>
    <t>　　　206</t>
  </si>
  <si>
    <t>　07</t>
  </si>
  <si>
    <t>　　　07</t>
  </si>
  <si>
    <t>　　02</t>
  </si>
  <si>
    <t>　　　02</t>
  </si>
  <si>
    <t>　　03</t>
  </si>
  <si>
    <t>　　　03</t>
  </si>
  <si>
    <t>　　05</t>
  </si>
  <si>
    <t>　　　05</t>
  </si>
  <si>
    <t>　05</t>
  </si>
  <si>
    <t>　　　208</t>
  </si>
  <si>
    <t>门头沟智慧科普社区建设项目</t>
  </si>
  <si>
    <t>基础设施维护项目</t>
  </si>
  <si>
    <t>往年项目质保金</t>
  </si>
  <si>
    <t>2021年门头沟科协全媒体科普视窗全年运维服务</t>
  </si>
  <si>
    <t>购置办公家具项目</t>
  </si>
  <si>
    <t>2021年“智慧科普进社区，文明创城在身边”项目</t>
  </si>
  <si>
    <t>2021年科普系列活动</t>
  </si>
  <si>
    <t>《京西科普》项目</t>
  </si>
  <si>
    <t>北京市门头沟区科技馆常设展厅科普能力提升（改造）项目工程</t>
  </si>
  <si>
    <t>科技馆水电费</t>
  </si>
  <si>
    <t>2021年科技馆科普展览</t>
  </si>
  <si>
    <t>2021年资产报废更新项目</t>
  </si>
  <si>
    <t>2020年科技馆科技实践项目</t>
  </si>
  <si>
    <t>2021年青少年科技创新大赛项目</t>
  </si>
  <si>
    <r>
      <t>2021</t>
    </r>
    <r>
      <rPr>
        <b/>
        <sz val="16"/>
        <color indexed="8"/>
        <rFont val="宋体"/>
        <family val="0"/>
      </rPr>
      <t>年门头沟区科学技术协会项目支出绩效目标目录</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</si>
</sst>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0.00;[Red]#,##0.0"/>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59">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sz val="9"/>
      <color indexed="8"/>
      <name val="Calibri"/>
      <family val="2"/>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4"/>
      <color indexed="8"/>
      <name val="仿宋_GB2312"/>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indexed="8"/>
      <name val="Calibri"/>
      <family val="0"/>
    </font>
    <font>
      <b/>
      <sz val="10"/>
      <color indexed="8"/>
      <name val="Calibri"/>
      <family val="0"/>
    </font>
    <font>
      <sz val="10"/>
      <color indexed="8"/>
      <name val="Cambria"/>
      <family val="0"/>
    </font>
    <font>
      <sz val="10"/>
      <name val="Calibri"/>
      <family val="0"/>
    </font>
    <font>
      <sz val="14"/>
      <color rgb="FF000000"/>
      <name val="仿宋_GB2312"/>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indexed="8"/>
      </left>
      <right style="thin">
        <color indexed="8"/>
      </right>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color indexed="8"/>
      </right>
      <top/>
      <bottom style="thin">
        <color indexed="8"/>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230">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7" fillId="33" borderId="0" xfId="0" applyFont="1" applyFill="1" applyAlignment="1">
      <alignment horizontal="left" vertical="center"/>
    </xf>
    <xf numFmtId="181" fontId="8" fillId="33" borderId="0" xfId="40" applyNumberFormat="1" applyFont="1" applyFill="1" applyAlignment="1">
      <alignment vertical="center" wrapText="1"/>
      <protection/>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9"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49" fontId="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0" fillId="33" borderId="0" xfId="0" applyNumberFormat="1" applyFont="1" applyFill="1" applyBorder="1" applyAlignment="1">
      <alignment horizontal="left" shrinkToFit="1"/>
    </xf>
    <xf numFmtId="183" fontId="9" fillId="33" borderId="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right" vertical="center" shrinkToFit="1"/>
    </xf>
    <xf numFmtId="183" fontId="9" fillId="33" borderId="0" xfId="0" applyNumberFormat="1" applyFont="1" applyFill="1" applyBorder="1" applyAlignment="1">
      <alignment horizontal="right" vertical="center" shrinkToFit="1"/>
    </xf>
    <xf numFmtId="183" fontId="9" fillId="33" borderId="10" xfId="0" applyNumberFormat="1" applyFont="1" applyFill="1" applyBorder="1" applyAlignment="1">
      <alignment horizontal="right" vertical="center" shrinkToFit="1"/>
    </xf>
    <xf numFmtId="183" fontId="11" fillId="33" borderId="0" xfId="0" applyNumberFormat="1" applyFont="1" applyFill="1" applyBorder="1" applyAlignment="1">
      <alignment horizontal="left" vertical="center" shrinkToFit="1"/>
    </xf>
    <xf numFmtId="183" fontId="10"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0" fontId="0" fillId="0" borderId="0" xfId="0" applyAlignment="1">
      <alignment horizontal="center"/>
    </xf>
    <xf numFmtId="0" fontId="0" fillId="0" borderId="11" xfId="0" applyBorder="1" applyAlignment="1">
      <alignment/>
    </xf>
    <xf numFmtId="181" fontId="3" fillId="33" borderId="0" xfId="0" applyNumberFormat="1" applyFont="1" applyFill="1" applyBorder="1" applyAlignment="1" applyProtection="1">
      <alignment vertical="center"/>
      <protection/>
    </xf>
    <xf numFmtId="185" fontId="0" fillId="33" borderId="0" xfId="0" applyNumberFormat="1" applyFill="1" applyAlignment="1">
      <alignment horizontal="center"/>
    </xf>
    <xf numFmtId="185" fontId="0" fillId="0" borderId="0" xfId="0" applyNumberFormat="1" applyAlignment="1">
      <alignment horizontal="center"/>
    </xf>
    <xf numFmtId="0" fontId="2" fillId="33" borderId="0" xfId="0" applyFont="1" applyFill="1" applyAlignment="1">
      <alignment horizontal="left" vertical="center" wrapText="1"/>
    </xf>
    <xf numFmtId="0" fontId="12" fillId="0" borderId="0" xfId="0" applyFont="1" applyAlignment="1">
      <alignment/>
    </xf>
    <xf numFmtId="181" fontId="2" fillId="33" borderId="0" xfId="40" applyNumberFormat="1" applyFont="1" applyFill="1" applyAlignment="1">
      <alignment horizontal="left" vertical="center" wrapText="1"/>
      <protection/>
    </xf>
    <xf numFmtId="49" fontId="11" fillId="33" borderId="12" xfId="0" applyNumberFormat="1" applyFont="1" applyFill="1" applyBorder="1" applyAlignment="1" applyProtection="1">
      <alignment horizontal="center" vertical="center"/>
      <protection/>
    </xf>
    <xf numFmtId="183" fontId="14" fillId="33" borderId="12" xfId="0" applyNumberFormat="1" applyFont="1" applyFill="1" applyBorder="1" applyAlignment="1">
      <alignment horizontal="center" vertical="center" shrinkToFit="1"/>
    </xf>
    <xf numFmtId="49" fontId="54" fillId="33" borderId="12" xfId="0" applyNumberFormat="1" applyFont="1" applyFill="1" applyBorder="1" applyAlignment="1" applyProtection="1">
      <alignment horizontal="center" vertical="center"/>
      <protection/>
    </xf>
    <xf numFmtId="49" fontId="54" fillId="33" borderId="12" xfId="0" applyNumberFormat="1" applyFont="1" applyFill="1" applyBorder="1" applyAlignment="1" applyProtection="1">
      <alignment horizontal="left" vertical="center"/>
      <protection/>
    </xf>
    <xf numFmtId="0" fontId="54" fillId="0" borderId="12" xfId="0" applyFont="1" applyBorder="1" applyAlignment="1" applyProtection="1">
      <alignment vertical="center"/>
      <protection/>
    </xf>
    <xf numFmtId="183" fontId="55" fillId="33" borderId="12" xfId="0" applyNumberFormat="1" applyFont="1" applyFill="1" applyBorder="1" applyAlignment="1">
      <alignment horizontal="center" vertical="center" shrinkToFit="1"/>
    </xf>
    <xf numFmtId="43" fontId="54" fillId="0" borderId="12" xfId="0" applyNumberFormat="1" applyFont="1" applyBorder="1" applyAlignment="1" applyProtection="1">
      <alignment horizontal="right" vertical="center"/>
      <protection/>
    </xf>
    <xf numFmtId="43" fontId="54" fillId="0" borderId="0" xfId="0" applyNumberFormat="1" applyFont="1" applyBorder="1" applyAlignment="1" applyProtection="1">
      <alignment/>
      <protection/>
    </xf>
    <xf numFmtId="43" fontId="54" fillId="33" borderId="12" xfId="0" applyNumberFormat="1" applyFont="1" applyFill="1" applyBorder="1" applyAlignment="1" applyProtection="1">
      <alignment horizontal="right" vertical="center"/>
      <protection/>
    </xf>
    <xf numFmtId="43" fontId="54" fillId="33" borderId="12" xfId="0" applyNumberFormat="1" applyFont="1" applyFill="1" applyBorder="1" applyAlignment="1" applyProtection="1">
      <alignment horizontal="right" vertical="center" wrapText="1"/>
      <protection/>
    </xf>
    <xf numFmtId="43" fontId="54" fillId="0" borderId="12" xfId="0" applyNumberFormat="1" applyFont="1" applyBorder="1" applyAlignment="1" applyProtection="1">
      <alignment wrapText="1"/>
      <protection/>
    </xf>
    <xf numFmtId="183" fontId="11" fillId="33" borderId="11" xfId="0" applyNumberFormat="1" applyFont="1" applyFill="1" applyBorder="1" applyAlignment="1">
      <alignment horizontal="center" vertical="center" shrinkToFit="1"/>
    </xf>
    <xf numFmtId="183" fontId="11" fillId="33" borderId="12" xfId="0" applyNumberFormat="1" applyFont="1" applyFill="1" applyBorder="1" applyAlignment="1">
      <alignment horizontal="left" vertical="center" shrinkToFit="1"/>
    </xf>
    <xf numFmtId="183" fontId="2" fillId="33" borderId="0" xfId="0" applyNumberFormat="1" applyFont="1" applyFill="1" applyBorder="1" applyAlignment="1">
      <alignment horizontal="left" vertical="center"/>
    </xf>
    <xf numFmtId="183" fontId="11" fillId="33" borderId="13" xfId="0" applyNumberFormat="1" applyFont="1" applyFill="1" applyBorder="1" applyAlignment="1">
      <alignment horizontal="left" vertical="center" shrinkToFit="1"/>
    </xf>
    <xf numFmtId="183" fontId="2" fillId="33" borderId="11" xfId="0" applyNumberFormat="1" applyFont="1" applyFill="1" applyBorder="1" applyAlignment="1">
      <alignment/>
    </xf>
    <xf numFmtId="183" fontId="14" fillId="33" borderId="1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2" xfId="0" applyNumberFormat="1" applyFont="1" applyFill="1" applyBorder="1" applyAlignment="1">
      <alignment vertical="center" shrinkToFit="1"/>
    </xf>
    <xf numFmtId="43" fontId="11" fillId="0" borderId="12" xfId="0" applyNumberFormat="1" applyFont="1" applyFill="1" applyBorder="1" applyAlignment="1" applyProtection="1">
      <alignment horizontal="right" vertical="center" wrapText="1"/>
      <protection/>
    </xf>
    <xf numFmtId="43" fontId="11" fillId="33" borderId="12" xfId="0" applyNumberFormat="1" applyFont="1" applyFill="1" applyBorder="1" applyAlignment="1">
      <alignment horizontal="right" vertical="center" shrinkToFit="1"/>
    </xf>
    <xf numFmtId="43" fontId="14" fillId="0" borderId="12" xfId="0" applyNumberFormat="1" applyFont="1" applyFill="1" applyBorder="1" applyAlignment="1" applyProtection="1">
      <alignment horizontal="right" vertical="center" wrapText="1"/>
      <protection/>
    </xf>
    <xf numFmtId="49" fontId="11" fillId="33" borderId="15" xfId="0" applyNumberFormat="1" applyFont="1" applyFill="1" applyBorder="1" applyAlignment="1" applyProtection="1">
      <alignment horizontal="center" vertical="center"/>
      <protection/>
    </xf>
    <xf numFmtId="183" fontId="11" fillId="33" borderId="16" xfId="0" applyNumberFormat="1" applyFont="1" applyFill="1" applyBorder="1" applyAlignment="1">
      <alignment horizontal="center" vertical="center" wrapText="1" shrinkToFit="1"/>
    </xf>
    <xf numFmtId="183" fontId="11" fillId="33" borderId="15" xfId="0" applyNumberFormat="1" applyFont="1" applyFill="1" applyBorder="1" applyAlignment="1">
      <alignment horizontal="center" vertical="center" shrinkToFit="1"/>
    </xf>
    <xf numFmtId="183" fontId="2" fillId="33" borderId="15" xfId="0" applyNumberFormat="1" applyFont="1" applyFill="1" applyBorder="1" applyAlignment="1">
      <alignment horizontal="center" vertical="center" wrapText="1"/>
    </xf>
    <xf numFmtId="183" fontId="14" fillId="33" borderId="11" xfId="0" applyNumberFormat="1" applyFont="1" applyFill="1" applyBorder="1" applyAlignment="1">
      <alignment horizontal="center" vertical="center" shrinkToFit="1"/>
    </xf>
    <xf numFmtId="43" fontId="14" fillId="33" borderId="11" xfId="0" applyNumberFormat="1" applyFont="1" applyFill="1" applyBorder="1" applyAlignment="1">
      <alignment horizontal="right" vertical="center" shrinkToFit="1"/>
    </xf>
    <xf numFmtId="43" fontId="55" fillId="0" borderId="11" xfId="0" applyNumberFormat="1" applyFont="1" applyFill="1" applyBorder="1" applyAlignment="1" applyProtection="1">
      <alignment horizontal="right" vertical="center"/>
      <protection/>
    </xf>
    <xf numFmtId="183" fontId="11" fillId="33" borderId="11" xfId="0" applyNumberFormat="1" applyFont="1" applyFill="1" applyBorder="1" applyAlignment="1">
      <alignment horizontal="left" vertical="center" shrinkToFit="1"/>
    </xf>
    <xf numFmtId="43" fontId="54" fillId="0" borderId="11" xfId="0" applyNumberFormat="1" applyFont="1" applyFill="1" applyBorder="1" applyAlignment="1" applyProtection="1">
      <alignment horizontal="right" vertical="center"/>
      <protection/>
    </xf>
    <xf numFmtId="43" fontId="2" fillId="34" borderId="11" xfId="0" applyNumberFormat="1" applyFont="1" applyFill="1" applyBorder="1" applyAlignment="1">
      <alignment horizontal="right"/>
    </xf>
    <xf numFmtId="43" fontId="2" fillId="34" borderId="11" xfId="0" applyNumberFormat="1" applyFont="1" applyFill="1" applyBorder="1" applyAlignment="1">
      <alignment horizontal="right" vertical="center" wrapText="1"/>
    </xf>
    <xf numFmtId="183" fontId="2" fillId="33" borderId="11" xfId="0" applyNumberFormat="1" applyFont="1" applyFill="1" applyBorder="1" applyAlignment="1">
      <alignment/>
    </xf>
    <xf numFmtId="49" fontId="10" fillId="33" borderId="11" xfId="0" applyNumberFormat="1" applyFont="1" applyFill="1" applyBorder="1" applyAlignment="1" applyProtection="1">
      <alignment horizontal="center" vertical="center" wrapText="1"/>
      <protection/>
    </xf>
    <xf numFmtId="43" fontId="9" fillId="33" borderId="0" xfId="0" applyNumberFormat="1"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11" fillId="33" borderId="11" xfId="0" applyNumberFormat="1" applyFont="1" applyFill="1" applyBorder="1" applyAlignment="1" applyProtection="1">
      <alignment horizontal="center" vertical="center" wrapText="1"/>
      <protection/>
    </xf>
    <xf numFmtId="43" fontId="11" fillId="33" borderId="11" xfId="0" applyNumberFormat="1" applyFont="1" applyFill="1" applyBorder="1" applyAlignment="1" applyProtection="1">
      <alignment horizontal="center" vertical="center"/>
      <protection/>
    </xf>
    <xf numFmtId="43" fontId="0" fillId="33" borderId="0" xfId="0" applyNumberFormat="1" applyFill="1" applyAlignment="1">
      <alignment/>
    </xf>
    <xf numFmtId="43" fontId="11" fillId="33" borderId="11" xfId="0" applyNumberFormat="1" applyFont="1" applyFill="1" applyBorder="1" applyAlignment="1">
      <alignment horizontal="right" vertical="center" shrinkToFit="1"/>
    </xf>
    <xf numFmtId="43" fontId="2" fillId="33" borderId="11" xfId="0" applyNumberFormat="1" applyFont="1" applyFill="1" applyBorder="1" applyAlignment="1">
      <alignment/>
    </xf>
    <xf numFmtId="0" fontId="56" fillId="0" borderId="12" xfId="0" applyFont="1" applyBorder="1" applyAlignment="1" applyProtection="1">
      <alignment vertical="center"/>
      <protection/>
    </xf>
    <xf numFmtId="43" fontId="54" fillId="0" borderId="12" xfId="0" applyNumberFormat="1" applyFont="1" applyFill="1" applyBorder="1" applyAlignment="1" applyProtection="1">
      <alignment vertical="center"/>
      <protection/>
    </xf>
    <xf numFmtId="43" fontId="57" fillId="33" borderId="11" xfId="40" applyNumberFormat="1" applyFont="1" applyFill="1" applyBorder="1" applyAlignment="1">
      <alignment vertical="center" wrapText="1"/>
      <protection/>
    </xf>
    <xf numFmtId="183" fontId="2" fillId="33" borderId="0" xfId="0" applyNumberFormat="1" applyFont="1" applyFill="1" applyAlignment="1">
      <alignment vertical="center" wrapText="1"/>
    </xf>
    <xf numFmtId="181"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43" fontId="55" fillId="0" borderId="12" xfId="0" applyNumberFormat="1" applyFont="1" applyBorder="1" applyAlignment="1" applyProtection="1">
      <alignment horizontal="right" vertical="center"/>
      <protection/>
    </xf>
    <xf numFmtId="0" fontId="55" fillId="0" borderId="12" xfId="0" applyFont="1" applyBorder="1" applyAlignment="1" applyProtection="1">
      <alignment vertical="center"/>
      <protection/>
    </xf>
    <xf numFmtId="0" fontId="11" fillId="33" borderId="11" xfId="0" applyFont="1" applyFill="1" applyBorder="1" applyAlignment="1">
      <alignment horizontal="center" vertical="center" wrapText="1"/>
    </xf>
    <xf numFmtId="0" fontId="2" fillId="33" borderId="11" xfId="40" applyFont="1" applyFill="1" applyBorder="1" applyAlignment="1">
      <alignment horizontal="center" vertical="center"/>
      <protection/>
    </xf>
    <xf numFmtId="0" fontId="14"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80" fontId="11"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4" fillId="0" borderId="17" xfId="0" applyNumberFormat="1" applyFont="1" applyBorder="1" applyAlignment="1" applyProtection="1">
      <alignment horizontal="right" vertical="center" wrapText="1"/>
      <protection/>
    </xf>
    <xf numFmtId="43" fontId="2" fillId="33" borderId="14" xfId="0" applyNumberFormat="1" applyFont="1" applyFill="1" applyBorder="1" applyAlignment="1">
      <alignment horizontal="right" vertical="center" wrapText="1"/>
    </xf>
    <xf numFmtId="43" fontId="14" fillId="0" borderId="11" xfId="0" applyNumberFormat="1" applyFont="1" applyBorder="1" applyAlignment="1" applyProtection="1">
      <alignment horizontal="right" vertical="center" wrapText="1"/>
      <protection/>
    </xf>
    <xf numFmtId="0" fontId="4" fillId="0" borderId="11" xfId="0" applyFont="1" applyBorder="1" applyAlignment="1">
      <alignment horizontal="center" vertical="center"/>
    </xf>
    <xf numFmtId="0" fontId="2" fillId="0" borderId="11" xfId="0" applyFont="1" applyBorder="1" applyAlignment="1">
      <alignment horizontal="center" vertical="center"/>
    </xf>
    <xf numFmtId="183" fontId="2" fillId="0" borderId="11" xfId="0" applyNumberFormat="1" applyFont="1" applyBorder="1" applyAlignment="1">
      <alignment horizontal="center" vertical="center"/>
    </xf>
    <xf numFmtId="0" fontId="0" fillId="0" borderId="11" xfId="0" applyBorder="1" applyAlignment="1">
      <alignment horizontal="center"/>
    </xf>
    <xf numFmtId="43" fontId="0" fillId="0" borderId="11" xfId="0" applyNumberFormat="1" applyBorder="1" applyAlignment="1">
      <alignment/>
    </xf>
    <xf numFmtId="0" fontId="2" fillId="0" borderId="11" xfId="0" applyFont="1" applyBorder="1" applyAlignment="1">
      <alignment vertical="center"/>
    </xf>
    <xf numFmtId="183" fontId="2" fillId="0" borderId="11" xfId="0" applyNumberFormat="1" applyFont="1" applyBorder="1" applyAlignment="1">
      <alignment horizontal="right" vertical="center"/>
    </xf>
    <xf numFmtId="185" fontId="2" fillId="0" borderId="11" xfId="0" applyNumberFormat="1" applyFont="1" applyBorder="1" applyAlignment="1">
      <alignment horizontal="center" vertical="center"/>
    </xf>
    <xf numFmtId="43" fontId="2" fillId="0" borderId="11" xfId="0" applyNumberFormat="1" applyFont="1" applyBorder="1" applyAlignment="1">
      <alignment vertical="center"/>
    </xf>
    <xf numFmtId="181" fontId="13" fillId="33" borderId="0" xfId="0" applyNumberFormat="1"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wrapText="1"/>
      <protection/>
    </xf>
    <xf numFmtId="0" fontId="4" fillId="0" borderId="0" xfId="0" applyFont="1" applyAlignment="1">
      <alignment horizontal="center" vertical="center"/>
    </xf>
    <xf numFmtId="43" fontId="13" fillId="33" borderId="11" xfId="0" applyNumberFormat="1" applyFont="1" applyFill="1" applyBorder="1" applyAlignment="1" applyProtection="1">
      <alignment horizontal="right" vertical="center" wrapText="1"/>
      <protection/>
    </xf>
    <xf numFmtId="43" fontId="4" fillId="0" borderId="11" xfId="0" applyNumberFormat="1" applyFont="1" applyBorder="1" applyAlignment="1">
      <alignment horizontal="righ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49" fontId="11" fillId="33" borderId="11" xfId="0" applyNumberFormat="1" applyFont="1" applyFill="1" applyBorder="1" applyAlignment="1" applyProtection="1">
      <alignment horizontal="center" vertical="center" wrapText="1"/>
      <protection/>
    </xf>
    <xf numFmtId="43" fontId="14" fillId="33" borderId="11" xfId="0" applyNumberFormat="1" applyFont="1" applyFill="1" applyBorder="1" applyAlignment="1" applyProtection="1">
      <alignment horizontal="center" vertical="center" wrapText="1"/>
      <protection/>
    </xf>
    <xf numFmtId="0" fontId="12" fillId="0" borderId="11"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vertical="center"/>
    </xf>
    <xf numFmtId="43" fontId="11" fillId="33" borderId="11" xfId="0" applyNumberFormat="1" applyFont="1" applyFill="1" applyBorder="1" applyAlignment="1" applyProtection="1">
      <alignment horizontal="center" vertical="center" wrapText="1"/>
      <protection/>
    </xf>
    <xf numFmtId="43" fontId="2" fillId="0" borderId="11" xfId="0" applyNumberFormat="1" applyFont="1" applyBorder="1" applyAlignment="1">
      <alignment horizontal="center" vertical="center"/>
    </xf>
    <xf numFmtId="43" fontId="2" fillId="0" borderId="11" xfId="0" applyNumberFormat="1" applyFont="1" applyBorder="1" applyAlignment="1">
      <alignment/>
    </xf>
    <xf numFmtId="0" fontId="2" fillId="0" borderId="11" xfId="0" applyFont="1" applyBorder="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33" borderId="0" xfId="0" applyFont="1" applyFill="1" applyAlignment="1">
      <alignment horizontal="left" vertical="center"/>
    </xf>
    <xf numFmtId="0" fontId="10" fillId="33" borderId="11" xfId="0" applyFont="1" applyFill="1" applyBorder="1" applyAlignment="1" applyProtection="1">
      <alignment horizontal="center" vertical="center" wrapText="1"/>
      <protection/>
    </xf>
    <xf numFmtId="0" fontId="13" fillId="0" borderId="12" xfId="0" applyFont="1" applyBorder="1" applyAlignment="1" applyProtection="1">
      <alignment horizontal="left" vertical="center"/>
      <protection/>
    </xf>
    <xf numFmtId="0" fontId="13" fillId="0" borderId="12" xfId="0" applyFont="1" applyBorder="1" applyAlignment="1" applyProtection="1">
      <alignment vertical="center"/>
      <protection/>
    </xf>
    <xf numFmtId="4" fontId="13" fillId="0" borderId="12" xfId="0" applyNumberFormat="1" applyFont="1" applyBorder="1" applyAlignment="1" applyProtection="1">
      <alignment horizontal="right" vertical="center"/>
      <protection/>
    </xf>
    <xf numFmtId="4" fontId="13"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center"/>
      <protection/>
    </xf>
    <xf numFmtId="0" fontId="10" fillId="0" borderId="12" xfId="0" applyFont="1" applyBorder="1" applyAlignment="1" applyProtection="1">
      <alignment vertical="center"/>
      <protection/>
    </xf>
    <xf numFmtId="4" fontId="10" fillId="0" borderId="12" xfId="0" applyNumberFormat="1" applyFont="1" applyBorder="1" applyAlignment="1" applyProtection="1">
      <alignment horizontal="right" vertical="center"/>
      <protection/>
    </xf>
    <xf numFmtId="4" fontId="10" fillId="0" borderId="12" xfId="0" applyNumberFormat="1" applyFont="1" applyBorder="1" applyAlignment="1" applyProtection="1">
      <alignment horizontal="right" vertical="center" wrapText="1"/>
      <protection/>
    </xf>
    <xf numFmtId="4" fontId="15" fillId="0" borderId="12" xfId="0" applyNumberFormat="1" applyFont="1" applyBorder="1" applyAlignment="1" applyProtection="1">
      <alignment horizontal="right" vertical="center"/>
      <protection/>
    </xf>
    <xf numFmtId="186" fontId="10" fillId="0" borderId="12" xfId="0" applyNumberFormat="1" applyFont="1" applyBorder="1" applyAlignment="1" applyProtection="1">
      <alignment horizontal="right" vertical="center" wrapText="1"/>
      <protection/>
    </xf>
    <xf numFmtId="186" fontId="10" fillId="0" borderId="12" xfId="0" applyNumberFormat="1" applyFont="1" applyBorder="1" applyAlignment="1" applyProtection="1">
      <alignment horizontal="right" vertical="center"/>
      <protection/>
    </xf>
    <xf numFmtId="4" fontId="58" fillId="0" borderId="0" xfId="0" applyNumberFormat="1" applyFont="1" applyAlignment="1">
      <alignment/>
    </xf>
    <xf numFmtId="191" fontId="0" fillId="33" borderId="0" xfId="33" applyNumberFormat="1" applyFont="1" applyFill="1" applyAlignment="1">
      <alignment horizontal="center" vertical="center" wrapText="1"/>
    </xf>
    <xf numFmtId="181" fontId="11" fillId="0" borderId="11" xfId="0" applyNumberFormat="1" applyFont="1" applyBorder="1" applyAlignment="1" applyProtection="1">
      <alignment horizontal="center" vertical="center" wrapText="1"/>
      <protection/>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1" fillId="33" borderId="12" xfId="0"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horizontal="center" vertical="center"/>
      <protection/>
    </xf>
    <xf numFmtId="183" fontId="2" fillId="33" borderId="13" xfId="0" applyNumberFormat="1" applyFont="1" applyFill="1" applyBorder="1" applyAlignment="1">
      <alignment horizontal="center" vertical="center" wrapText="1"/>
    </xf>
    <xf numFmtId="183" fontId="2" fillId="33" borderId="18" xfId="0" applyNumberFormat="1" applyFont="1" applyFill="1" applyBorder="1" applyAlignment="1">
      <alignment horizontal="center" vertical="center" wrapText="1"/>
    </xf>
    <xf numFmtId="183" fontId="2" fillId="33" borderId="19" xfId="0" applyNumberFormat="1" applyFont="1" applyFill="1" applyBorder="1" applyAlignment="1">
      <alignment horizontal="center" vertical="center" wrapText="1"/>
    </xf>
    <xf numFmtId="183" fontId="11" fillId="33" borderId="15" xfId="0" applyNumberFormat="1" applyFont="1" applyFill="1" applyBorder="1" applyAlignment="1">
      <alignment horizontal="center" vertical="center" shrinkToFit="1"/>
    </xf>
    <xf numFmtId="183" fontId="11" fillId="33" borderId="20" xfId="0" applyNumberFormat="1" applyFont="1" applyFill="1" applyBorder="1" applyAlignment="1">
      <alignment horizontal="center" vertical="center" shrinkToFit="1"/>
    </xf>
    <xf numFmtId="183" fontId="11" fillId="33" borderId="21" xfId="0" applyNumberFormat="1" applyFont="1" applyFill="1" applyBorder="1" applyAlignment="1">
      <alignment horizontal="center" vertical="center" shrinkToFit="1"/>
    </xf>
    <xf numFmtId="183" fontId="11" fillId="33" borderId="22" xfId="0" applyNumberFormat="1" applyFont="1" applyFill="1" applyBorder="1" applyAlignment="1">
      <alignment horizontal="center" vertical="center" shrinkToFit="1"/>
    </xf>
    <xf numFmtId="0" fontId="11" fillId="0" borderId="23"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shrinkToFit="1"/>
    </xf>
    <xf numFmtId="183" fontId="11" fillId="33" borderId="25" xfId="0" applyNumberFormat="1" applyFont="1" applyFill="1" applyBorder="1" applyAlignment="1">
      <alignment horizontal="center" vertical="center" shrinkToFit="1"/>
    </xf>
    <xf numFmtId="183" fontId="14" fillId="33" borderId="14" xfId="0" applyNumberFormat="1" applyFont="1" applyFill="1" applyBorder="1" applyAlignment="1">
      <alignment horizontal="center" vertical="center" shrinkToFit="1"/>
    </xf>
    <xf numFmtId="183" fontId="14" fillId="33" borderId="26" xfId="0" applyNumberFormat="1" applyFont="1" applyFill="1" applyBorder="1" applyAlignment="1">
      <alignment horizontal="center" vertical="center" shrinkToFit="1"/>
    </xf>
    <xf numFmtId="183" fontId="14" fillId="33" borderId="27"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21" xfId="0" applyNumberFormat="1" applyFont="1" applyFill="1" applyBorder="1" applyAlignment="1">
      <alignment horizontal="center" vertical="center" wrapText="1" shrinkToFit="1"/>
    </xf>
    <xf numFmtId="183" fontId="11" fillId="33" borderId="28" xfId="0" applyNumberFormat="1" applyFont="1" applyFill="1" applyBorder="1" applyAlignment="1">
      <alignment horizontal="center" vertical="center" wrapText="1" shrinkToFit="1"/>
    </xf>
    <xf numFmtId="183" fontId="11" fillId="33" borderId="16" xfId="0" applyNumberFormat="1" applyFont="1" applyFill="1" applyBorder="1" applyAlignment="1">
      <alignment horizontal="center" vertical="center" wrapText="1" shrinkToFit="1"/>
    </xf>
    <xf numFmtId="0" fontId="11" fillId="0" borderId="13"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183" fontId="11" fillId="33" borderId="18" xfId="0" applyNumberFormat="1" applyFont="1" applyFill="1" applyBorder="1" applyAlignment="1">
      <alignment horizontal="center" vertical="center" wrapText="1" shrinkToFit="1"/>
    </xf>
    <xf numFmtId="183" fontId="11" fillId="33" borderId="19" xfId="0" applyNumberFormat="1" applyFont="1" applyFill="1" applyBorder="1" applyAlignment="1">
      <alignment horizontal="center" vertical="center" wrapText="1" shrinkToFit="1"/>
    </xf>
    <xf numFmtId="0" fontId="14" fillId="33" borderId="2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11" fillId="33" borderId="13" xfId="0" applyNumberFormat="1" applyFont="1" applyFill="1" applyBorder="1" applyAlignment="1" applyProtection="1">
      <alignment horizontal="center" vertical="center"/>
      <protection/>
    </xf>
    <xf numFmtId="49" fontId="11" fillId="33" borderId="18" xfId="0" applyNumberFormat="1" applyFont="1" applyFill="1" applyBorder="1" applyAlignment="1" applyProtection="1">
      <alignment horizontal="center" vertical="center"/>
      <protection/>
    </xf>
    <xf numFmtId="49" fontId="11" fillId="33" borderId="19" xfId="0" applyNumberFormat="1" applyFont="1" applyFill="1" applyBorder="1" applyAlignment="1" applyProtection="1">
      <alignment horizontal="center" vertical="center"/>
      <protection/>
    </xf>
    <xf numFmtId="43" fontId="11" fillId="33" borderId="11"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3" fontId="11" fillId="33" borderId="23" xfId="0" applyNumberFormat="1" applyFont="1" applyFill="1" applyBorder="1" applyAlignment="1" applyProtection="1">
      <alignment horizontal="center" vertical="center"/>
      <protection/>
    </xf>
    <xf numFmtId="43" fontId="11" fillId="33" borderId="33" xfId="0" applyNumberFormat="1" applyFont="1" applyFill="1" applyBorder="1" applyAlignment="1" applyProtection="1">
      <alignment horizontal="center" vertical="center"/>
      <protection/>
    </xf>
    <xf numFmtId="181" fontId="11" fillId="0" borderId="12" xfId="0" applyNumberFormat="1" applyFont="1" applyBorder="1" applyAlignment="1" applyProtection="1">
      <alignment horizontal="center" vertical="center" wrapText="1"/>
      <protection/>
    </xf>
    <xf numFmtId="181" fontId="11" fillId="0" borderId="15" xfId="0" applyNumberFormat="1" applyFont="1" applyBorder="1" applyAlignment="1" applyProtection="1">
      <alignment horizontal="center" vertical="center" wrapText="1"/>
      <protection/>
    </xf>
    <xf numFmtId="181" fontId="11" fillId="0" borderId="34" xfId="0" applyNumberFormat="1" applyFont="1" applyBorder="1" applyAlignment="1" applyProtection="1">
      <alignment horizontal="center" vertical="center" wrapText="1"/>
      <protection/>
    </xf>
    <xf numFmtId="181" fontId="6" fillId="33" borderId="0" xfId="40" applyNumberFormat="1" applyFont="1" applyFill="1" applyAlignment="1">
      <alignment horizontal="center" vertical="center" wrapText="1"/>
      <protection/>
    </xf>
    <xf numFmtId="0" fontId="55" fillId="0" borderId="13" xfId="0" applyFont="1" applyBorder="1" applyAlignment="1" applyProtection="1">
      <alignment horizontal="center" vertical="center"/>
      <protection/>
    </xf>
    <xf numFmtId="0" fontId="55" fillId="0" borderId="19" xfId="0" applyFont="1" applyBorder="1" applyAlignment="1" applyProtection="1">
      <alignment horizontal="center" vertical="center"/>
      <protection/>
    </xf>
    <xf numFmtId="181" fontId="6" fillId="33" borderId="0" xfId="40" applyNumberFormat="1" applyFont="1" applyFill="1" applyAlignment="1">
      <alignment horizontal="center" vertical="center" wrapText="1"/>
      <protection/>
    </xf>
    <xf numFmtId="0" fontId="6" fillId="33" borderId="0" xfId="40" applyFont="1" applyFill="1" applyBorder="1" applyAlignment="1">
      <alignment horizontal="center" vertical="center" shrinkToFit="1"/>
      <protection/>
    </xf>
    <xf numFmtId="180" fontId="8" fillId="33" borderId="14" xfId="0" applyNumberFormat="1" applyFont="1" applyFill="1" applyBorder="1" applyAlignment="1">
      <alignment horizontal="center" vertical="center" wrapText="1"/>
    </xf>
    <xf numFmtId="180" fontId="8" fillId="33" borderId="26" xfId="0" applyNumberFormat="1" applyFont="1" applyFill="1" applyBorder="1" applyAlignment="1">
      <alignment horizontal="center" vertical="center" wrapText="1"/>
    </xf>
    <xf numFmtId="180" fontId="8" fillId="33" borderId="35"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protection/>
    </xf>
    <xf numFmtId="180" fontId="11" fillId="33" borderId="11" xfId="0" applyNumberFormat="1" applyFont="1" applyFill="1" applyBorder="1" applyAlignment="1" applyProtection="1">
      <alignment horizontal="center" vertical="center" wrapText="1"/>
      <protection/>
    </xf>
    <xf numFmtId="180" fontId="11" fillId="33" borderId="36" xfId="0" applyNumberFormat="1" applyFont="1" applyFill="1" applyBorder="1" applyAlignment="1" applyProtection="1">
      <alignment horizontal="center" vertical="center" wrapText="1"/>
      <protection/>
    </xf>
    <xf numFmtId="180" fontId="11" fillId="33" borderId="37" xfId="0" applyNumberFormat="1" applyFont="1" applyFill="1" applyBorder="1" applyAlignment="1" applyProtection="1">
      <alignment horizontal="center" vertical="center" wrapText="1"/>
      <protection/>
    </xf>
    <xf numFmtId="181" fontId="11" fillId="0" borderId="11" xfId="0" applyNumberFormat="1" applyFont="1" applyBorder="1" applyAlignment="1" applyProtection="1">
      <alignment horizontal="center" vertical="center" wrapText="1"/>
      <protection/>
    </xf>
    <xf numFmtId="0" fontId="2" fillId="33" borderId="0" xfId="0" applyFont="1" applyFill="1" applyAlignment="1">
      <alignment horizontal="left" vertical="center" wrapText="1"/>
    </xf>
    <xf numFmtId="181" fontId="3" fillId="33" borderId="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wrapText="1"/>
      <protection/>
    </xf>
    <xf numFmtId="49" fontId="14" fillId="33" borderId="14" xfId="0" applyNumberFormat="1" applyFont="1" applyFill="1" applyBorder="1" applyAlignment="1" applyProtection="1">
      <alignment horizontal="center" vertical="center" wrapText="1"/>
      <protection/>
    </xf>
    <xf numFmtId="49" fontId="14" fillId="33" borderId="26"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49" fontId="11" fillId="33" borderId="25" xfId="0" applyNumberFormat="1"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181" fontId="3" fillId="33" borderId="0" xfId="0" applyNumberFormat="1" applyFont="1" applyFill="1" applyBorder="1" applyAlignment="1" applyProtection="1">
      <alignment horizontal="center" vertical="center"/>
      <protection/>
    </xf>
    <xf numFmtId="185" fontId="14" fillId="33" borderId="11" xfId="0" applyNumberFormat="1" applyFont="1" applyFill="1" applyBorder="1" applyAlignment="1" applyProtection="1">
      <alignment horizontal="center" vertical="center" wrapText="1"/>
      <protection/>
    </xf>
    <xf numFmtId="185" fontId="1" fillId="33" borderId="11"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0" fontId="13" fillId="33" borderId="14" xfId="0" applyFont="1" applyFill="1" applyBorder="1" applyAlignment="1" applyProtection="1">
      <alignment horizontal="center" vertical="center" wrapText="1"/>
      <protection/>
    </xf>
    <xf numFmtId="0" fontId="13" fillId="33" borderId="26" xfId="0" applyFont="1" applyFill="1" applyBorder="1" applyAlignment="1" applyProtection="1">
      <alignment horizontal="center" vertical="center" wrapText="1"/>
      <protection/>
    </xf>
    <xf numFmtId="181" fontId="11" fillId="0" borderId="16" xfId="0" applyNumberFormat="1" applyFont="1" applyBorder="1" applyAlignment="1" applyProtection="1">
      <alignment horizontal="center" vertical="center" wrapText="1"/>
      <protection/>
    </xf>
    <xf numFmtId="181" fontId="11" fillId="0" borderId="39" xfId="0" applyNumberFormat="1" applyFont="1" applyBorder="1" applyAlignment="1" applyProtection="1">
      <alignment horizontal="center" vertical="center" wrapText="1"/>
      <protection/>
    </xf>
    <xf numFmtId="43" fontId="55" fillId="0" borderId="19" xfId="0" applyNumberFormat="1" applyFont="1" applyFill="1" applyBorder="1" applyAlignment="1" applyProtection="1">
      <alignment vertical="center"/>
      <protection/>
    </xf>
    <xf numFmtId="43" fontId="54" fillId="0" borderId="19" xfId="0" applyNumberFormat="1" applyFont="1" applyFill="1" applyBorder="1" applyAlignment="1" applyProtection="1">
      <alignment vertical="center"/>
      <protection/>
    </xf>
    <xf numFmtId="0" fontId="56" fillId="0" borderId="34" xfId="0" applyFont="1" applyBorder="1" applyAlignment="1" applyProtection="1">
      <alignment vertical="center"/>
      <protection/>
    </xf>
    <xf numFmtId="0" fontId="11" fillId="0" borderId="11" xfId="0" applyFont="1" applyBorder="1" applyAlignment="1" applyProtection="1">
      <alignment horizontal="center" vertical="center" wrapText="1"/>
      <protection/>
    </xf>
    <xf numFmtId="0" fontId="8" fillId="33" borderId="11" xfId="40" applyNumberFormat="1" applyFont="1" applyFill="1" applyBorder="1" applyAlignment="1">
      <alignment horizontal="center" vertical="center" wrapText="1"/>
      <protection/>
    </xf>
    <xf numFmtId="0" fontId="56" fillId="0" borderId="11" xfId="0" applyFont="1" applyBorder="1" applyAlignment="1" applyProtection="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D9" sqref="D9"/>
    </sheetView>
  </sheetViews>
  <sheetFormatPr defaultColWidth="9.00390625" defaultRowHeight="28.5" customHeight="1"/>
  <cols>
    <col min="1" max="1" width="35.625" style="21" customWidth="1"/>
    <col min="2" max="2" width="20.625" style="21" customWidth="1"/>
    <col min="3" max="3" width="35.625" style="21" customWidth="1"/>
    <col min="4" max="4" width="20.625" style="21" customWidth="1"/>
    <col min="5" max="16384" width="9.00390625" style="21" customWidth="1"/>
  </cols>
  <sheetData>
    <row r="1" spans="1:5" ht="28.5" customHeight="1">
      <c r="A1" s="30" t="s">
        <v>0</v>
      </c>
      <c r="B1" s="31"/>
      <c r="C1" s="24"/>
      <c r="D1" s="28"/>
      <c r="E1" s="21" t="s">
        <v>1</v>
      </c>
    </row>
    <row r="2" spans="1:4" ht="28.5" customHeight="1">
      <c r="A2" s="150" t="s">
        <v>298</v>
      </c>
      <c r="B2" s="151"/>
      <c r="C2" s="151"/>
      <c r="D2" s="151"/>
    </row>
    <row r="3" spans="1:4" ht="28.5" customHeight="1">
      <c r="A3" s="25"/>
      <c r="B3" s="25"/>
      <c r="C3" s="25"/>
      <c r="D3" s="27" t="s">
        <v>2</v>
      </c>
    </row>
    <row r="4" spans="1:4" ht="24.75" customHeight="1">
      <c r="A4" s="152" t="s">
        <v>3</v>
      </c>
      <c r="B4" s="153" t="s">
        <v>160</v>
      </c>
      <c r="C4" s="152" t="s">
        <v>4</v>
      </c>
      <c r="D4" s="152"/>
    </row>
    <row r="5" spans="1:4" ht="24.75" customHeight="1">
      <c r="A5" s="43" t="s">
        <v>16</v>
      </c>
      <c r="B5" s="43" t="s">
        <v>6</v>
      </c>
      <c r="C5" s="43" t="s">
        <v>5</v>
      </c>
      <c r="D5" s="43" t="s">
        <v>7</v>
      </c>
    </row>
    <row r="6" spans="1:4" ht="24.75" customHeight="1">
      <c r="A6" s="45" t="s">
        <v>8</v>
      </c>
      <c r="B6" s="49">
        <v>10067731.56</v>
      </c>
      <c r="C6" s="45" t="s">
        <v>9</v>
      </c>
      <c r="D6" s="49">
        <v>10067731.56</v>
      </c>
    </row>
    <row r="7" spans="1:4" ht="24.75" customHeight="1">
      <c r="A7" s="46" t="s">
        <v>10</v>
      </c>
      <c r="B7" s="50"/>
      <c r="C7" s="46"/>
      <c r="D7" s="52"/>
    </row>
    <row r="8" spans="1:4" ht="24.75" customHeight="1">
      <c r="A8" s="47" t="s">
        <v>11</v>
      </c>
      <c r="B8" s="51"/>
      <c r="C8" s="46" t="s">
        <v>12</v>
      </c>
      <c r="D8" s="53"/>
    </row>
    <row r="9" spans="1:4" ht="24.75" customHeight="1">
      <c r="A9" s="48" t="s">
        <v>13</v>
      </c>
      <c r="B9" s="49">
        <f>SUM(B6:B8)</f>
        <v>10067731.56</v>
      </c>
      <c r="C9" s="48" t="s">
        <v>14</v>
      </c>
      <c r="D9" s="49">
        <v>10067731.56</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pane xSplit="5" ySplit="5" topLeftCell="F6" activePane="bottomRight" state="frozen"/>
      <selection pane="topLeft" activeCell="A2" sqref="A2:L2"/>
      <selection pane="topRight" activeCell="A2" sqref="A2:L2"/>
      <selection pane="bottomLeft" activeCell="A2" sqref="A2:L2"/>
      <selection pane="bottomRight" activeCell="A1" sqref="A1:IV16384"/>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06" t="s">
        <v>84</v>
      </c>
      <c r="B1" s="206"/>
      <c r="C1" s="206"/>
    </row>
    <row r="2" spans="1:7" ht="28.5" customHeight="1">
      <c r="A2" s="201" t="s">
        <v>301</v>
      </c>
      <c r="B2" s="201"/>
      <c r="C2" s="201"/>
      <c r="D2" s="201"/>
      <c r="E2" s="201"/>
      <c r="F2" s="201"/>
      <c r="G2" s="201"/>
    </row>
    <row r="3" ht="24.75" customHeight="1">
      <c r="G3" s="3" t="s">
        <v>2</v>
      </c>
    </row>
    <row r="4" spans="1:7" s="1" customFormat="1" ht="28.5" customHeight="1">
      <c r="A4" s="202" t="s">
        <v>52</v>
      </c>
      <c r="B4" s="202"/>
      <c r="C4" s="202"/>
      <c r="D4" s="202" t="s">
        <v>53</v>
      </c>
      <c r="E4" s="203" t="s">
        <v>54</v>
      </c>
      <c r="F4" s="205" t="s">
        <v>275</v>
      </c>
      <c r="G4" s="205" t="s">
        <v>274</v>
      </c>
    </row>
    <row r="5" spans="1:7" s="1" customFormat="1" ht="28.5" customHeight="1">
      <c r="A5" s="98" t="s">
        <v>57</v>
      </c>
      <c r="B5" s="98" t="s">
        <v>58</v>
      </c>
      <c r="C5" s="98" t="s">
        <v>59</v>
      </c>
      <c r="D5" s="202"/>
      <c r="E5" s="204"/>
      <c r="F5" s="205"/>
      <c r="G5" s="205"/>
    </row>
    <row r="6" spans="1:7" s="1" customFormat="1" ht="28.5" customHeight="1">
      <c r="A6" s="198" t="s">
        <v>271</v>
      </c>
      <c r="B6" s="199"/>
      <c r="C6" s="199"/>
      <c r="D6" s="200"/>
      <c r="E6" s="100">
        <f>SUM(E7:E20)</f>
        <v>0</v>
      </c>
      <c r="F6" s="102">
        <f>SUM(F7:F20)</f>
        <v>0</v>
      </c>
      <c r="G6" s="102">
        <f>SUM(G7:G20)</f>
        <v>0</v>
      </c>
    </row>
    <row r="7" spans="1:7" s="1" customFormat="1" ht="28.5" customHeight="1">
      <c r="A7" s="99"/>
      <c r="B7" s="99"/>
      <c r="C7" s="99"/>
      <c r="D7" s="99"/>
      <c r="E7" s="101">
        <f>SUM(F7:G7)</f>
        <v>0</v>
      </c>
      <c r="F7" s="75"/>
      <c r="G7" s="75"/>
    </row>
    <row r="8" spans="1:7" s="1" customFormat="1" ht="28.5" customHeight="1">
      <c r="A8" s="99"/>
      <c r="B8" s="99"/>
      <c r="C8" s="99"/>
      <c r="D8" s="99"/>
      <c r="E8" s="101">
        <f>SUM(F8:G8)</f>
        <v>0</v>
      </c>
      <c r="F8" s="75"/>
      <c r="G8" s="75"/>
    </row>
    <row r="9" spans="1:7" s="1" customFormat="1" ht="28.5" customHeight="1">
      <c r="A9" s="99"/>
      <c r="B9" s="99"/>
      <c r="C9" s="99"/>
      <c r="D9" s="99"/>
      <c r="E9" s="101"/>
      <c r="F9" s="75"/>
      <c r="G9" s="75"/>
    </row>
    <row r="10" spans="1:7" s="1" customFormat="1" ht="28.5" customHeight="1">
      <c r="A10" s="99"/>
      <c r="B10" s="99"/>
      <c r="C10" s="99"/>
      <c r="D10" s="99"/>
      <c r="E10" s="101"/>
      <c r="F10" s="75"/>
      <c r="G10" s="75"/>
    </row>
    <row r="11" spans="1:7" s="1" customFormat="1" ht="28.5" customHeight="1">
      <c r="A11" s="99"/>
      <c r="B11" s="99"/>
      <c r="C11" s="99"/>
      <c r="D11" s="99"/>
      <c r="E11" s="101">
        <f>SUM(F11:G11)</f>
        <v>0</v>
      </c>
      <c r="F11" s="75"/>
      <c r="G11" s="75"/>
    </row>
    <row r="12" spans="1:7" s="1" customFormat="1" ht="28.5" customHeight="1">
      <c r="A12" s="99"/>
      <c r="B12" s="99"/>
      <c r="C12" s="99"/>
      <c r="D12" s="99"/>
      <c r="E12" s="101">
        <f aca="true" t="shared" si="0" ref="E12:E20">SUM(F12:G12)</f>
        <v>0</v>
      </c>
      <c r="F12" s="75"/>
      <c r="G12" s="75"/>
    </row>
    <row r="13" spans="1:7" s="1" customFormat="1" ht="28.5" customHeight="1">
      <c r="A13" s="99"/>
      <c r="B13" s="99"/>
      <c r="C13" s="99"/>
      <c r="D13" s="99"/>
      <c r="E13" s="101"/>
      <c r="F13" s="75"/>
      <c r="G13" s="75"/>
    </row>
    <row r="14" spans="1:7" s="1" customFormat="1" ht="28.5" customHeight="1">
      <c r="A14" s="99"/>
      <c r="B14" s="99"/>
      <c r="C14" s="99"/>
      <c r="D14" s="99"/>
      <c r="E14" s="101"/>
      <c r="F14" s="75"/>
      <c r="G14" s="75"/>
    </row>
    <row r="15" spans="1:7" s="1" customFormat="1" ht="28.5" customHeight="1">
      <c r="A15" s="99"/>
      <c r="B15" s="99"/>
      <c r="C15" s="99"/>
      <c r="D15" s="99"/>
      <c r="E15" s="101">
        <f t="shared" si="0"/>
        <v>0</v>
      </c>
      <c r="F15" s="75"/>
      <c r="G15" s="75"/>
    </row>
    <row r="16" spans="1:7" s="1" customFormat="1" ht="28.5" customHeight="1">
      <c r="A16" s="99"/>
      <c r="B16" s="99"/>
      <c r="C16" s="99"/>
      <c r="D16" s="99"/>
      <c r="E16" s="75">
        <f t="shared" si="0"/>
        <v>0</v>
      </c>
      <c r="F16" s="75"/>
      <c r="G16" s="75"/>
    </row>
    <row r="17" spans="1:7" s="1" customFormat="1" ht="28.5" customHeight="1">
      <c r="A17" s="99"/>
      <c r="B17" s="99"/>
      <c r="C17" s="99"/>
      <c r="D17" s="99"/>
      <c r="E17" s="75">
        <f t="shared" si="0"/>
        <v>0</v>
      </c>
      <c r="F17" s="75"/>
      <c r="G17" s="75"/>
    </row>
    <row r="18" spans="1:7" s="1" customFormat="1" ht="28.5" customHeight="1">
      <c r="A18" s="99"/>
      <c r="B18" s="99"/>
      <c r="C18" s="99"/>
      <c r="D18" s="99"/>
      <c r="E18" s="75">
        <f t="shared" si="0"/>
        <v>0</v>
      </c>
      <c r="F18" s="75"/>
      <c r="G18" s="75"/>
    </row>
    <row r="19" spans="1:7" s="1" customFormat="1" ht="28.5" customHeight="1">
      <c r="A19" s="99"/>
      <c r="B19" s="99"/>
      <c r="C19" s="99"/>
      <c r="D19" s="99"/>
      <c r="E19" s="75">
        <f t="shared" si="0"/>
        <v>0</v>
      </c>
      <c r="F19" s="75"/>
      <c r="G19" s="75"/>
    </row>
    <row r="20" spans="1:7" s="1" customFormat="1" ht="28.5" customHeight="1">
      <c r="A20" s="99"/>
      <c r="B20" s="99"/>
      <c r="C20" s="99"/>
      <c r="D20" s="99"/>
      <c r="E20" s="75">
        <f t="shared" si="0"/>
        <v>0</v>
      </c>
      <c r="F20" s="75"/>
      <c r="G20" s="75"/>
    </row>
  </sheetData>
  <sheetProtection/>
  <mergeCells count="8">
    <mergeCell ref="G4:G5"/>
    <mergeCell ref="A6:D6"/>
    <mergeCell ref="A2:G2"/>
    <mergeCell ref="A1:C1"/>
    <mergeCell ref="A4:C4"/>
    <mergeCell ref="D4:D5"/>
    <mergeCell ref="E4:E5"/>
    <mergeCell ref="F4:F5"/>
  </mergeCells>
  <printOptions horizontalCentered="1"/>
  <pageMargins left="0.31" right="0.31" top="0.35" bottom="0.35" header="0.31" footer="0.31"/>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7999799847602844"/>
    <pageSetUpPr fitToPage="1"/>
  </sheetPr>
  <dimension ref="A1:I24"/>
  <sheetViews>
    <sheetView zoomScalePageLayoutView="0" workbookViewId="0" topLeftCell="A1">
      <pane xSplit="1" ySplit="5" topLeftCell="B15" activePane="bottomRight" state="frozen"/>
      <selection pane="topLeft" activeCell="A2" sqref="A2:L2"/>
      <selection pane="topRight" activeCell="A2" sqref="A2:L2"/>
      <selection pane="bottomLeft" activeCell="A2" sqref="A2:L2"/>
      <selection pane="bottomRight" activeCell="D29" sqref="D29"/>
    </sheetView>
  </sheetViews>
  <sheetFormatPr defaultColWidth="9.00390625" defaultRowHeight="14.25"/>
  <cols>
    <col min="1" max="1" width="5.625" style="35" customWidth="1"/>
    <col min="2" max="3" width="30.625" style="0" customWidth="1"/>
    <col min="4" max="7" width="15.625" style="0" customWidth="1"/>
    <col min="8" max="9" width="18.125" style="0" customWidth="1"/>
  </cols>
  <sheetData>
    <row r="1" spans="1:3" s="2" customFormat="1" ht="27" customHeight="1">
      <c r="A1" s="131" t="s">
        <v>286</v>
      </c>
      <c r="B1" s="131"/>
      <c r="C1" s="119"/>
    </row>
    <row r="2" spans="1:9" s="2" customFormat="1" ht="27" customHeight="1">
      <c r="A2" s="201" t="s">
        <v>300</v>
      </c>
      <c r="B2" s="207"/>
      <c r="C2" s="207"/>
      <c r="D2" s="207"/>
      <c r="E2" s="207"/>
      <c r="F2" s="207"/>
      <c r="G2" s="207"/>
      <c r="H2" s="207"/>
      <c r="I2" s="207"/>
    </row>
    <row r="3" spans="1:9" ht="15">
      <c r="A3" s="120"/>
      <c r="B3" s="121"/>
      <c r="C3" s="121"/>
      <c r="D3" s="121"/>
      <c r="E3" s="121"/>
      <c r="F3" s="121"/>
      <c r="I3" s="132" t="s">
        <v>296</v>
      </c>
    </row>
    <row r="4" spans="1:9" s="41" customFormat="1" ht="19.5" customHeight="1">
      <c r="A4" s="208" t="s">
        <v>287</v>
      </c>
      <c r="B4" s="208" t="s">
        <v>288</v>
      </c>
      <c r="C4" s="212" t="s">
        <v>289</v>
      </c>
      <c r="D4" s="208" t="s">
        <v>276</v>
      </c>
      <c r="E4" s="208"/>
      <c r="F4" s="208"/>
      <c r="G4" s="208"/>
      <c r="H4" s="208" t="s">
        <v>290</v>
      </c>
      <c r="I4" s="208" t="s">
        <v>291</v>
      </c>
    </row>
    <row r="5" spans="1:9" s="41" customFormat="1" ht="19.5" customHeight="1">
      <c r="A5" s="208"/>
      <c r="B5" s="208"/>
      <c r="C5" s="213"/>
      <c r="D5" s="122" t="s">
        <v>292</v>
      </c>
      <c r="E5" s="122" t="s">
        <v>85</v>
      </c>
      <c r="F5" s="122" t="s">
        <v>173</v>
      </c>
      <c r="G5" s="122" t="s">
        <v>277</v>
      </c>
      <c r="H5" s="208"/>
      <c r="I5" s="208"/>
    </row>
    <row r="6" spans="1:9" s="41" customFormat="1" ht="19.5" customHeight="1">
      <c r="A6" s="209" t="s">
        <v>293</v>
      </c>
      <c r="B6" s="210"/>
      <c r="C6" s="210"/>
      <c r="D6" s="123">
        <f>SUM(D7:D23)</f>
        <v>0</v>
      </c>
      <c r="E6" s="123">
        <f>SUM(E7:E23)</f>
        <v>0</v>
      </c>
      <c r="F6" s="123">
        <f>SUM(F7:F23)</f>
        <v>0</v>
      </c>
      <c r="G6" s="123">
        <f>SUM(G7:G23)</f>
        <v>0</v>
      </c>
      <c r="H6" s="124"/>
      <c r="I6" s="124"/>
    </row>
    <row r="7" spans="1:9" ht="19.5" customHeight="1">
      <c r="A7" s="125">
        <v>1</v>
      </c>
      <c r="B7" s="125"/>
      <c r="C7" s="126"/>
      <c r="D7" s="127">
        <f>SUM(E7:G7)</f>
        <v>0</v>
      </c>
      <c r="E7" s="128"/>
      <c r="F7" s="129"/>
      <c r="G7" s="129"/>
      <c r="H7" s="36"/>
      <c r="I7" s="36"/>
    </row>
    <row r="8" spans="1:9" ht="19.5" customHeight="1">
      <c r="A8" s="125">
        <v>2</v>
      </c>
      <c r="B8" s="125"/>
      <c r="C8" s="125"/>
      <c r="D8" s="127">
        <f aca="true" t="shared" si="0" ref="D8:D23">SUM(E8:G8)</f>
        <v>0</v>
      </c>
      <c r="E8" s="128"/>
      <c r="F8" s="129"/>
      <c r="G8" s="129"/>
      <c r="H8" s="36"/>
      <c r="I8" s="36"/>
    </row>
    <row r="9" spans="1:9" ht="19.5" customHeight="1">
      <c r="A9" s="125">
        <v>3</v>
      </c>
      <c r="B9" s="125"/>
      <c r="C9" s="125"/>
      <c r="D9" s="127">
        <f t="shared" si="0"/>
        <v>0</v>
      </c>
      <c r="E9" s="128"/>
      <c r="F9" s="129"/>
      <c r="G9" s="129"/>
      <c r="H9" s="36"/>
      <c r="I9" s="36"/>
    </row>
    <row r="10" spans="1:9" ht="19.5" customHeight="1">
      <c r="A10" s="125" t="s">
        <v>294</v>
      </c>
      <c r="B10" s="125"/>
      <c r="C10" s="125"/>
      <c r="D10" s="127">
        <f t="shared" si="0"/>
        <v>0</v>
      </c>
      <c r="E10" s="128"/>
      <c r="F10" s="129"/>
      <c r="G10" s="129"/>
      <c r="H10" s="36"/>
      <c r="I10" s="36"/>
    </row>
    <row r="11" spans="1:9" ht="19.5" customHeight="1">
      <c r="A11" s="130"/>
      <c r="B11" s="130"/>
      <c r="C11" s="130"/>
      <c r="D11" s="127">
        <f t="shared" si="0"/>
        <v>0</v>
      </c>
      <c r="E11" s="129"/>
      <c r="F11" s="129"/>
      <c r="G11" s="129"/>
      <c r="H11" s="36"/>
      <c r="I11" s="36"/>
    </row>
    <row r="12" spans="1:9" ht="19.5" customHeight="1">
      <c r="A12" s="36"/>
      <c r="B12" s="36"/>
      <c r="C12" s="36"/>
      <c r="D12" s="127">
        <f t="shared" si="0"/>
        <v>0</v>
      </c>
      <c r="E12" s="107"/>
      <c r="F12" s="107"/>
      <c r="G12" s="107"/>
      <c r="H12" s="36"/>
      <c r="I12" s="36"/>
    </row>
    <row r="13" spans="1:9" ht="19.5" customHeight="1">
      <c r="A13" s="106"/>
      <c r="B13" s="36"/>
      <c r="C13" s="36"/>
      <c r="D13" s="127">
        <f t="shared" si="0"/>
        <v>0</v>
      </c>
      <c r="E13" s="107"/>
      <c r="F13" s="107"/>
      <c r="G13" s="107"/>
      <c r="H13" s="36"/>
      <c r="I13" s="36"/>
    </row>
    <row r="14" spans="1:9" ht="19.5" customHeight="1">
      <c r="A14" s="106"/>
      <c r="B14" s="36"/>
      <c r="C14" s="36"/>
      <c r="D14" s="127">
        <f t="shared" si="0"/>
        <v>0</v>
      </c>
      <c r="E14" s="107"/>
      <c r="F14" s="107"/>
      <c r="G14" s="107"/>
      <c r="H14" s="36"/>
      <c r="I14" s="36"/>
    </row>
    <row r="15" spans="1:9" ht="19.5" customHeight="1">
      <c r="A15" s="106"/>
      <c r="B15" s="36"/>
      <c r="C15" s="36"/>
      <c r="D15" s="127">
        <f t="shared" si="0"/>
        <v>0</v>
      </c>
      <c r="E15" s="107"/>
      <c r="F15" s="107"/>
      <c r="G15" s="107"/>
      <c r="H15" s="36"/>
      <c r="I15" s="36"/>
    </row>
    <row r="16" spans="1:9" ht="19.5" customHeight="1">
      <c r="A16" s="106"/>
      <c r="B16" s="36"/>
      <c r="C16" s="36"/>
      <c r="D16" s="127">
        <f t="shared" si="0"/>
        <v>0</v>
      </c>
      <c r="E16" s="107"/>
      <c r="F16" s="107"/>
      <c r="G16" s="107"/>
      <c r="H16" s="36"/>
      <c r="I16" s="36"/>
    </row>
    <row r="17" spans="1:9" ht="19.5" customHeight="1">
      <c r="A17" s="106"/>
      <c r="B17" s="36"/>
      <c r="C17" s="36"/>
      <c r="D17" s="127">
        <f t="shared" si="0"/>
        <v>0</v>
      </c>
      <c r="E17" s="107"/>
      <c r="F17" s="107"/>
      <c r="G17" s="107"/>
      <c r="H17" s="36"/>
      <c r="I17" s="36"/>
    </row>
    <row r="18" spans="1:9" ht="19.5" customHeight="1">
      <c r="A18" s="106"/>
      <c r="B18" s="36"/>
      <c r="C18" s="36"/>
      <c r="D18" s="127">
        <f t="shared" si="0"/>
        <v>0</v>
      </c>
      <c r="E18" s="107"/>
      <c r="F18" s="107"/>
      <c r="G18" s="107"/>
      <c r="H18" s="36"/>
      <c r="I18" s="36"/>
    </row>
    <row r="19" spans="1:9" ht="19.5" customHeight="1">
      <c r="A19" s="106"/>
      <c r="B19" s="36"/>
      <c r="C19" s="36"/>
      <c r="D19" s="127">
        <f t="shared" si="0"/>
        <v>0</v>
      </c>
      <c r="E19" s="107"/>
      <c r="F19" s="107"/>
      <c r="G19" s="107"/>
      <c r="H19" s="36"/>
      <c r="I19" s="36"/>
    </row>
    <row r="20" spans="1:9" ht="19.5" customHeight="1">
      <c r="A20" s="106"/>
      <c r="B20" s="36"/>
      <c r="C20" s="36"/>
      <c r="D20" s="127">
        <f t="shared" si="0"/>
        <v>0</v>
      </c>
      <c r="E20" s="107"/>
      <c r="F20" s="107"/>
      <c r="G20" s="107"/>
      <c r="H20" s="36"/>
      <c r="I20" s="36"/>
    </row>
    <row r="21" spans="1:9" ht="19.5" customHeight="1">
      <c r="A21" s="106"/>
      <c r="B21" s="36"/>
      <c r="C21" s="36"/>
      <c r="D21" s="127">
        <f t="shared" si="0"/>
        <v>0</v>
      </c>
      <c r="E21" s="107"/>
      <c r="F21" s="107"/>
      <c r="G21" s="107"/>
      <c r="H21" s="36"/>
      <c r="I21" s="36"/>
    </row>
    <row r="22" spans="1:9" ht="19.5" customHeight="1">
      <c r="A22" s="106"/>
      <c r="B22" s="36"/>
      <c r="C22" s="36"/>
      <c r="D22" s="127">
        <f t="shared" si="0"/>
        <v>0</v>
      </c>
      <c r="E22" s="107"/>
      <c r="F22" s="107"/>
      <c r="G22" s="107"/>
      <c r="H22" s="36"/>
      <c r="I22" s="36"/>
    </row>
    <row r="23" spans="1:9" ht="19.5" customHeight="1">
      <c r="A23" s="106"/>
      <c r="B23" s="36"/>
      <c r="C23" s="36"/>
      <c r="D23" s="127">
        <f t="shared" si="0"/>
        <v>0</v>
      </c>
      <c r="E23" s="107"/>
      <c r="F23" s="107"/>
      <c r="G23" s="107"/>
      <c r="H23" s="36"/>
      <c r="I23" s="36"/>
    </row>
    <row r="24" spans="1:9" ht="15">
      <c r="A24" s="211" t="s">
        <v>295</v>
      </c>
      <c r="B24" s="211"/>
      <c r="C24" s="211"/>
      <c r="D24" s="211"/>
      <c r="E24" s="211"/>
      <c r="F24" s="211"/>
      <c r="G24" s="211"/>
      <c r="H24" s="211"/>
      <c r="I24" s="211"/>
    </row>
  </sheetData>
  <sheetProtection/>
  <mergeCells count="9">
    <mergeCell ref="A2:I2"/>
    <mergeCell ref="D4:G4"/>
    <mergeCell ref="H4:H5"/>
    <mergeCell ref="I4:I5"/>
    <mergeCell ref="A6:C6"/>
    <mergeCell ref="A24:I24"/>
    <mergeCell ref="A4:A5"/>
    <mergeCell ref="B4:B5"/>
    <mergeCell ref="C4:C5"/>
  </mergeCells>
  <printOptions/>
  <pageMargins left="0.7" right="0.7" top="0.75" bottom="0.75" header="0.3" footer="0.3"/>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K23"/>
  <sheetViews>
    <sheetView zoomScalePageLayoutView="0" workbookViewId="0" topLeftCell="A15">
      <selection activeCell="E27" sqref="E27"/>
    </sheetView>
  </sheetViews>
  <sheetFormatPr defaultColWidth="9.00390625" defaultRowHeight="14.25"/>
  <cols>
    <col min="1" max="1" width="5.625" style="39" customWidth="1"/>
    <col min="2" max="2" width="30.625" style="0" customWidth="1"/>
    <col min="3" max="7" width="20.125" style="0" customWidth="1"/>
    <col min="8" max="11" width="12.625" style="0" customWidth="1"/>
  </cols>
  <sheetData>
    <row r="1" spans="1:3" s="2" customFormat="1" ht="27" customHeight="1">
      <c r="A1" s="134" t="s">
        <v>90</v>
      </c>
      <c r="B1" s="40"/>
      <c r="C1" s="40"/>
    </row>
    <row r="2" spans="1:8" s="2" customFormat="1" ht="27" customHeight="1">
      <c r="A2" s="38"/>
      <c r="B2" s="201" t="s">
        <v>299</v>
      </c>
      <c r="C2" s="216"/>
      <c r="D2" s="216"/>
      <c r="E2" s="216"/>
      <c r="F2" s="216"/>
      <c r="G2" s="216"/>
      <c r="H2" s="37"/>
    </row>
    <row r="3" spans="2:11" ht="19.5" customHeight="1">
      <c r="B3" s="35"/>
      <c r="K3" s="133" t="s">
        <v>89</v>
      </c>
    </row>
    <row r="4" spans="1:11" ht="19.5" customHeight="1">
      <c r="A4" s="218" t="s">
        <v>87</v>
      </c>
      <c r="B4" s="214" t="s">
        <v>88</v>
      </c>
      <c r="C4" s="214" t="s">
        <v>279</v>
      </c>
      <c r="D4" s="214" t="s">
        <v>280</v>
      </c>
      <c r="E4" s="214" t="s">
        <v>281</v>
      </c>
      <c r="F4" s="214" t="s">
        <v>282</v>
      </c>
      <c r="G4" s="214" t="s">
        <v>283</v>
      </c>
      <c r="H4" s="215" t="s">
        <v>276</v>
      </c>
      <c r="I4" s="215"/>
      <c r="J4" s="215"/>
      <c r="K4" s="215"/>
    </row>
    <row r="5" spans="1:11" s="41" customFormat="1" ht="19.5" customHeight="1">
      <c r="A5" s="218"/>
      <c r="B5" s="214"/>
      <c r="C5" s="214" t="s">
        <v>93</v>
      </c>
      <c r="D5" s="214" t="s">
        <v>94</v>
      </c>
      <c r="E5" s="214" t="s">
        <v>95</v>
      </c>
      <c r="F5" s="214" t="s">
        <v>92</v>
      </c>
      <c r="G5" s="214" t="s">
        <v>91</v>
      </c>
      <c r="H5" s="77" t="s">
        <v>284</v>
      </c>
      <c r="I5" s="77" t="s">
        <v>85</v>
      </c>
      <c r="J5" s="77" t="s">
        <v>173</v>
      </c>
      <c r="K5" s="77" t="s">
        <v>285</v>
      </c>
    </row>
    <row r="6" spans="1:11" s="41" customFormat="1" ht="19.5" customHeight="1">
      <c r="A6" s="217" t="s">
        <v>159</v>
      </c>
      <c r="B6" s="217"/>
      <c r="C6" s="217"/>
      <c r="D6" s="217"/>
      <c r="E6" s="217"/>
      <c r="F6" s="217"/>
      <c r="G6" s="217"/>
      <c r="H6" s="111">
        <f>SUM(H7:H23)</f>
        <v>0</v>
      </c>
      <c r="I6" s="111">
        <f>SUM(I7:I23)</f>
        <v>0</v>
      </c>
      <c r="J6" s="111">
        <f>SUM(J7:J23)</f>
        <v>0</v>
      </c>
      <c r="K6" s="111">
        <f>SUM(K7:K23)</f>
        <v>0</v>
      </c>
    </row>
    <row r="7" spans="1:11" ht="19.5" customHeight="1">
      <c r="A7" s="104">
        <v>1</v>
      </c>
      <c r="B7" s="104"/>
      <c r="C7" s="104"/>
      <c r="D7" s="109"/>
      <c r="E7" s="105"/>
      <c r="F7" s="105"/>
      <c r="G7" s="108"/>
      <c r="H7" s="111">
        <f>SUM(I7:K7)</f>
        <v>0</v>
      </c>
      <c r="I7" s="111"/>
      <c r="J7" s="111"/>
      <c r="K7" s="111"/>
    </row>
    <row r="8" spans="1:11" ht="19.5" customHeight="1">
      <c r="A8" s="104">
        <v>2</v>
      </c>
      <c r="B8" s="104"/>
      <c r="C8" s="104"/>
      <c r="D8" s="109"/>
      <c r="E8" s="105"/>
      <c r="F8" s="105"/>
      <c r="G8" s="108"/>
      <c r="H8" s="111">
        <f aca="true" t="shared" si="0" ref="H8:H23">SUM(I8:K8)</f>
        <v>0</v>
      </c>
      <c r="I8" s="111"/>
      <c r="J8" s="111"/>
      <c r="K8" s="111"/>
    </row>
    <row r="9" spans="1:11" ht="19.5" customHeight="1">
      <c r="A9" s="104">
        <v>3</v>
      </c>
      <c r="B9" s="104"/>
      <c r="C9" s="104"/>
      <c r="D9" s="109"/>
      <c r="E9" s="105"/>
      <c r="F9" s="105"/>
      <c r="G9" s="108"/>
      <c r="H9" s="111">
        <f t="shared" si="0"/>
        <v>0</v>
      </c>
      <c r="I9" s="111"/>
      <c r="J9" s="111"/>
      <c r="K9" s="111"/>
    </row>
    <row r="10" spans="1:11" ht="19.5" customHeight="1">
      <c r="A10" s="104" t="s">
        <v>96</v>
      </c>
      <c r="B10" s="104"/>
      <c r="C10" s="104"/>
      <c r="D10" s="109"/>
      <c r="E10" s="105"/>
      <c r="F10" s="105"/>
      <c r="G10" s="108"/>
      <c r="H10" s="111">
        <f t="shared" si="0"/>
        <v>0</v>
      </c>
      <c r="I10" s="111"/>
      <c r="J10" s="111"/>
      <c r="K10" s="111"/>
    </row>
    <row r="11" spans="1:11" ht="19.5" customHeight="1">
      <c r="A11" s="104"/>
      <c r="B11" s="104"/>
      <c r="C11" s="104"/>
      <c r="D11" s="109"/>
      <c r="E11" s="105"/>
      <c r="F11" s="105"/>
      <c r="G11" s="108"/>
      <c r="H11" s="111">
        <f t="shared" si="0"/>
        <v>0</v>
      </c>
      <c r="I11" s="111"/>
      <c r="J11" s="111"/>
      <c r="K11" s="111"/>
    </row>
    <row r="12" spans="1:11" ht="19.5" customHeight="1">
      <c r="A12" s="104"/>
      <c r="B12" s="104"/>
      <c r="C12" s="104"/>
      <c r="D12" s="109"/>
      <c r="E12" s="105"/>
      <c r="F12" s="105"/>
      <c r="G12" s="108"/>
      <c r="H12" s="111">
        <f t="shared" si="0"/>
        <v>0</v>
      </c>
      <c r="I12" s="111"/>
      <c r="J12" s="111"/>
      <c r="K12" s="111"/>
    </row>
    <row r="13" spans="1:11" ht="19.5" customHeight="1">
      <c r="A13" s="104"/>
      <c r="B13" s="104"/>
      <c r="C13" s="104"/>
      <c r="D13" s="109"/>
      <c r="E13" s="105"/>
      <c r="F13" s="105"/>
      <c r="G13" s="108"/>
      <c r="H13" s="111">
        <f t="shared" si="0"/>
        <v>0</v>
      </c>
      <c r="I13" s="111"/>
      <c r="J13" s="111"/>
      <c r="K13" s="111"/>
    </row>
    <row r="14" spans="1:11" ht="19.5" customHeight="1">
      <c r="A14" s="110"/>
      <c r="B14" s="108"/>
      <c r="C14" s="108"/>
      <c r="D14" s="108"/>
      <c r="E14" s="108"/>
      <c r="F14" s="108"/>
      <c r="G14" s="108"/>
      <c r="H14" s="111">
        <f t="shared" si="0"/>
        <v>0</v>
      </c>
      <c r="I14" s="111"/>
      <c r="J14" s="111"/>
      <c r="K14" s="111"/>
    </row>
    <row r="15" spans="1:11" ht="19.5" customHeight="1">
      <c r="A15" s="110"/>
      <c r="B15" s="108"/>
      <c r="C15" s="108"/>
      <c r="D15" s="108"/>
      <c r="E15" s="108"/>
      <c r="F15" s="108"/>
      <c r="G15" s="108"/>
      <c r="H15" s="111">
        <f t="shared" si="0"/>
        <v>0</v>
      </c>
      <c r="I15" s="111"/>
      <c r="J15" s="111"/>
      <c r="K15" s="111"/>
    </row>
    <row r="16" spans="1:11" ht="19.5" customHeight="1">
      <c r="A16" s="110"/>
      <c r="B16" s="108"/>
      <c r="C16" s="108"/>
      <c r="D16" s="108"/>
      <c r="E16" s="108"/>
      <c r="F16" s="108"/>
      <c r="G16" s="108"/>
      <c r="H16" s="111">
        <f t="shared" si="0"/>
        <v>0</v>
      </c>
      <c r="I16" s="111"/>
      <c r="J16" s="111"/>
      <c r="K16" s="111"/>
    </row>
    <row r="17" spans="1:11" ht="19.5" customHeight="1">
      <c r="A17" s="110"/>
      <c r="B17" s="108"/>
      <c r="C17" s="108"/>
      <c r="D17" s="108"/>
      <c r="E17" s="108"/>
      <c r="F17" s="108"/>
      <c r="G17" s="108"/>
      <c r="H17" s="111">
        <f t="shared" si="0"/>
        <v>0</v>
      </c>
      <c r="I17" s="111"/>
      <c r="J17" s="111"/>
      <c r="K17" s="111"/>
    </row>
    <row r="18" spans="1:11" ht="19.5" customHeight="1">
      <c r="A18" s="110"/>
      <c r="B18" s="108"/>
      <c r="C18" s="108"/>
      <c r="D18" s="108"/>
      <c r="E18" s="108"/>
      <c r="F18" s="108"/>
      <c r="G18" s="108"/>
      <c r="H18" s="111">
        <f t="shared" si="0"/>
        <v>0</v>
      </c>
      <c r="I18" s="111"/>
      <c r="J18" s="111"/>
      <c r="K18" s="111"/>
    </row>
    <row r="19" spans="1:11" ht="19.5" customHeight="1">
      <c r="A19" s="110"/>
      <c r="B19" s="108"/>
      <c r="C19" s="108"/>
      <c r="D19" s="108"/>
      <c r="E19" s="108"/>
      <c r="F19" s="108"/>
      <c r="G19" s="108"/>
      <c r="H19" s="111">
        <f t="shared" si="0"/>
        <v>0</v>
      </c>
      <c r="I19" s="111"/>
      <c r="J19" s="111"/>
      <c r="K19" s="111"/>
    </row>
    <row r="20" spans="1:11" ht="19.5" customHeight="1">
      <c r="A20" s="110"/>
      <c r="B20" s="108"/>
      <c r="C20" s="108"/>
      <c r="D20" s="108"/>
      <c r="E20" s="108"/>
      <c r="F20" s="108"/>
      <c r="G20" s="108"/>
      <c r="H20" s="111">
        <f t="shared" si="0"/>
        <v>0</v>
      </c>
      <c r="I20" s="111"/>
      <c r="J20" s="111"/>
      <c r="K20" s="111"/>
    </row>
    <row r="21" spans="1:11" ht="19.5" customHeight="1">
      <c r="A21" s="110"/>
      <c r="B21" s="108"/>
      <c r="C21" s="108"/>
      <c r="D21" s="108"/>
      <c r="E21" s="108"/>
      <c r="F21" s="108"/>
      <c r="G21" s="108"/>
      <c r="H21" s="111">
        <f t="shared" si="0"/>
        <v>0</v>
      </c>
      <c r="I21" s="111"/>
      <c r="J21" s="111"/>
      <c r="K21" s="111"/>
    </row>
    <row r="22" spans="1:11" ht="19.5" customHeight="1">
      <c r="A22" s="110"/>
      <c r="B22" s="108"/>
      <c r="C22" s="108"/>
      <c r="D22" s="108"/>
      <c r="E22" s="108"/>
      <c r="F22" s="108"/>
      <c r="G22" s="108"/>
      <c r="H22" s="111">
        <f t="shared" si="0"/>
        <v>0</v>
      </c>
      <c r="I22" s="111"/>
      <c r="J22" s="111"/>
      <c r="K22" s="111"/>
    </row>
    <row r="23" spans="1:11" ht="19.5" customHeight="1">
      <c r="A23" s="110"/>
      <c r="B23" s="108"/>
      <c r="C23" s="108"/>
      <c r="D23" s="108"/>
      <c r="E23" s="108"/>
      <c r="F23" s="108"/>
      <c r="G23" s="108"/>
      <c r="H23" s="111">
        <f t="shared" si="0"/>
        <v>0</v>
      </c>
      <c r="I23" s="111"/>
      <c r="J23" s="111"/>
      <c r="K23" s="111"/>
    </row>
  </sheetData>
  <sheetProtection/>
  <mergeCells count="10">
    <mergeCell ref="F4:F5"/>
    <mergeCell ref="G4:G5"/>
    <mergeCell ref="H4:K4"/>
    <mergeCell ref="B2:G2"/>
    <mergeCell ref="A6:G6"/>
    <mergeCell ref="A4:A5"/>
    <mergeCell ref="B4:B5"/>
    <mergeCell ref="C4:C5"/>
    <mergeCell ref="D4:D5"/>
    <mergeCell ref="E4:E5"/>
  </mergeCells>
  <printOptions/>
  <pageMargins left="0.7" right="0.7" top="0.75" bottom="0.75" header="0.3" footer="0.3"/>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22"/>
  <sheetViews>
    <sheetView tabSelected="1" zoomScalePageLayoutView="0" workbookViewId="0" topLeftCell="A1">
      <pane xSplit="2" ySplit="6" topLeftCell="C7" activePane="bottomRight" state="frozen"/>
      <selection pane="topLeft" activeCell="A2" sqref="A2:L2"/>
      <selection pane="topRight" activeCell="A2" sqref="A2:L2"/>
      <selection pane="bottomLeft" activeCell="A2" sqref="A2:L2"/>
      <selection pane="bottomRight" activeCell="C11" sqref="C11"/>
    </sheetView>
  </sheetViews>
  <sheetFormatPr defaultColWidth="9.00390625" defaultRowHeight="14.25"/>
  <cols>
    <col min="1" max="1" width="8.625" style="35" customWidth="1"/>
    <col min="2" max="2" width="54.25390625" style="0" customWidth="1"/>
    <col min="3" max="3" width="14.00390625" style="0" customWidth="1"/>
  </cols>
  <sheetData>
    <row r="1" spans="1:2" ht="15">
      <c r="A1" s="219" t="s">
        <v>86</v>
      </c>
      <c r="B1" s="219"/>
    </row>
    <row r="2" spans="1:2" ht="15">
      <c r="A2" s="118"/>
      <c r="B2" s="117"/>
    </row>
    <row r="3" spans="1:2" ht="15">
      <c r="A3" s="118"/>
      <c r="B3" s="117"/>
    </row>
    <row r="4" spans="1:3" ht="20.25">
      <c r="A4" s="201" t="s">
        <v>357</v>
      </c>
      <c r="B4" s="201"/>
      <c r="C4" s="201"/>
    </row>
    <row r="5" spans="1:3" ht="15">
      <c r="A5" s="112"/>
      <c r="B5" s="112"/>
      <c r="C5" s="114" t="s">
        <v>98</v>
      </c>
    </row>
    <row r="6" spans="1:3" s="41" customFormat="1" ht="22.5" customHeight="1">
      <c r="A6" s="113" t="s">
        <v>97</v>
      </c>
      <c r="B6" s="113" t="s">
        <v>77</v>
      </c>
      <c r="C6" s="135" t="s">
        <v>297</v>
      </c>
    </row>
    <row r="7" spans="1:3" s="41" customFormat="1" ht="22.5" customHeight="1">
      <c r="A7" s="220" t="s">
        <v>278</v>
      </c>
      <c r="B7" s="221"/>
      <c r="C7" s="115">
        <f>SUM(C8:C22)</f>
        <v>1062812.24</v>
      </c>
    </row>
    <row r="8" spans="1:3" ht="27" customHeight="1">
      <c r="A8" s="103">
        <v>1</v>
      </c>
      <c r="B8" s="103" t="s">
        <v>343</v>
      </c>
      <c r="C8" s="116">
        <v>40000</v>
      </c>
    </row>
    <row r="9" spans="1:3" ht="27" customHeight="1">
      <c r="A9" s="103">
        <v>2</v>
      </c>
      <c r="B9" s="103" t="s">
        <v>344</v>
      </c>
      <c r="C9" s="116">
        <v>57273.24</v>
      </c>
    </row>
    <row r="10" spans="1:3" ht="27" customHeight="1">
      <c r="A10" s="103">
        <v>3</v>
      </c>
      <c r="B10" s="103" t="s">
        <v>345</v>
      </c>
      <c r="C10" s="116">
        <v>36015</v>
      </c>
    </row>
    <row r="11" spans="1:3" ht="27" customHeight="1">
      <c r="A11" s="103">
        <v>4</v>
      </c>
      <c r="B11" s="103" t="s">
        <v>346</v>
      </c>
      <c r="C11" s="116">
        <v>100000</v>
      </c>
    </row>
    <row r="12" spans="1:3" ht="27" customHeight="1">
      <c r="A12" s="103">
        <v>5</v>
      </c>
      <c r="B12" s="103" t="s">
        <v>347</v>
      </c>
      <c r="C12" s="116">
        <v>9500</v>
      </c>
    </row>
    <row r="13" spans="1:3" ht="27" customHeight="1">
      <c r="A13" s="103">
        <v>6</v>
      </c>
      <c r="B13" s="103" t="s">
        <v>348</v>
      </c>
      <c r="C13" s="116">
        <v>206681</v>
      </c>
    </row>
    <row r="14" spans="1:3" ht="27" customHeight="1">
      <c r="A14" s="103">
        <v>7</v>
      </c>
      <c r="B14" s="103" t="s">
        <v>349</v>
      </c>
      <c r="C14" s="116">
        <v>291635</v>
      </c>
    </row>
    <row r="15" spans="1:3" ht="27" customHeight="1">
      <c r="A15" s="103">
        <v>8</v>
      </c>
      <c r="B15" s="103" t="s">
        <v>350</v>
      </c>
      <c r="C15" s="116">
        <v>29498</v>
      </c>
    </row>
    <row r="16" spans="1:3" ht="27" customHeight="1">
      <c r="A16" s="103">
        <v>9</v>
      </c>
      <c r="B16" s="103" t="s">
        <v>351</v>
      </c>
      <c r="C16" s="116">
        <v>28519</v>
      </c>
    </row>
    <row r="17" spans="1:3" ht="27" customHeight="1">
      <c r="A17" s="103">
        <v>10</v>
      </c>
      <c r="B17" s="103" t="s">
        <v>352</v>
      </c>
      <c r="C17" s="116">
        <v>25581</v>
      </c>
    </row>
    <row r="18" spans="1:3" ht="27" customHeight="1">
      <c r="A18" s="103">
        <v>11</v>
      </c>
      <c r="B18" s="103" t="s">
        <v>353</v>
      </c>
      <c r="C18" s="116">
        <v>130700</v>
      </c>
    </row>
    <row r="19" spans="1:3" ht="27" customHeight="1">
      <c r="A19" s="103">
        <v>12</v>
      </c>
      <c r="B19" s="103" t="s">
        <v>354</v>
      </c>
      <c r="C19" s="116">
        <v>17500</v>
      </c>
    </row>
    <row r="20" spans="1:3" ht="27" customHeight="1">
      <c r="A20" s="103">
        <v>13</v>
      </c>
      <c r="B20" s="103" t="s">
        <v>355</v>
      </c>
      <c r="C20" s="116">
        <v>55010</v>
      </c>
    </row>
    <row r="21" spans="1:3" ht="27" customHeight="1">
      <c r="A21" s="103">
        <v>14</v>
      </c>
      <c r="B21" s="103" t="s">
        <v>356</v>
      </c>
      <c r="C21" s="116">
        <v>34900</v>
      </c>
    </row>
    <row r="22" spans="1:3" ht="27" customHeight="1">
      <c r="A22" s="103"/>
      <c r="B22" s="103"/>
      <c r="C22" s="116"/>
    </row>
  </sheetData>
  <sheetProtection/>
  <mergeCells count="3">
    <mergeCell ref="A4:C4"/>
    <mergeCell ref="A1:B1"/>
    <mergeCell ref="A7:B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pane xSplit="1" ySplit="4" topLeftCell="B14" activePane="bottomRight" state="frozen"/>
      <selection pane="topLeft" activeCell="A2" sqref="A2:L2"/>
      <selection pane="topRight" activeCell="A2" sqref="A2:L2"/>
      <selection pane="bottomLeft" activeCell="A2" sqref="A2:L2"/>
      <selection pane="bottomRight" activeCell="D6" sqref="D6"/>
    </sheetView>
  </sheetViews>
  <sheetFormatPr defaultColWidth="9.00390625" defaultRowHeight="28.5" customHeight="1"/>
  <cols>
    <col min="1" max="1" width="44.125" style="21" customWidth="1"/>
    <col min="2" max="2" width="39.125" style="21" customWidth="1"/>
    <col min="3" max="3" width="28.875" style="21" customWidth="1"/>
    <col min="4" max="16384" width="9.00390625" style="21" customWidth="1"/>
  </cols>
  <sheetData>
    <row r="1" spans="1:3" ht="28.5" customHeight="1">
      <c r="A1" s="30" t="s">
        <v>15</v>
      </c>
      <c r="B1" s="31"/>
      <c r="C1" s="24"/>
    </row>
    <row r="2" spans="1:3" ht="28.5" customHeight="1">
      <c r="A2" s="150" t="s">
        <v>309</v>
      </c>
      <c r="B2" s="150"/>
      <c r="C2" s="34"/>
    </row>
    <row r="3" spans="1:3" ht="24.75" customHeight="1">
      <c r="A3" s="25"/>
      <c r="B3" s="27" t="s">
        <v>2</v>
      </c>
      <c r="C3" s="24"/>
    </row>
    <row r="4" spans="1:2" ht="24.75" customHeight="1">
      <c r="A4" s="60" t="s">
        <v>16</v>
      </c>
      <c r="B4" s="60" t="s">
        <v>6</v>
      </c>
    </row>
    <row r="5" spans="1:2" s="33" customFormat="1" ht="24.75" customHeight="1">
      <c r="A5" s="61" t="s">
        <v>8</v>
      </c>
      <c r="B5" s="62">
        <f>SUM(B6,B10:B15)</f>
        <v>10067731.56</v>
      </c>
    </row>
    <row r="6" spans="1:2" ht="24.75" customHeight="1">
      <c r="A6" s="55" t="s">
        <v>161</v>
      </c>
      <c r="B6" s="62">
        <f>SUM(B7:B9)</f>
        <v>10067731.56</v>
      </c>
    </row>
    <row r="7" spans="1:2" ht="24.75" customHeight="1">
      <c r="A7" s="55" t="s">
        <v>164</v>
      </c>
      <c r="B7" s="62">
        <v>10067731.56</v>
      </c>
    </row>
    <row r="8" spans="1:2" ht="24.75" customHeight="1">
      <c r="A8" s="55" t="s">
        <v>165</v>
      </c>
      <c r="B8" s="63"/>
    </row>
    <row r="9" spans="1:2" ht="24.75" customHeight="1">
      <c r="A9" s="55" t="s">
        <v>166</v>
      </c>
      <c r="B9" s="63"/>
    </row>
    <row r="10" spans="1:2" ht="24.75" customHeight="1">
      <c r="A10" s="55" t="s">
        <v>162</v>
      </c>
      <c r="B10" s="63"/>
    </row>
    <row r="11" spans="1:2" ht="24.75" customHeight="1">
      <c r="A11" s="55" t="s">
        <v>163</v>
      </c>
      <c r="B11" s="63"/>
    </row>
    <row r="12" spans="1:2" ht="24.75" customHeight="1">
      <c r="A12" s="55" t="s">
        <v>167</v>
      </c>
      <c r="B12" s="63"/>
    </row>
    <row r="13" spans="1:2" ht="24.75" customHeight="1">
      <c r="A13" s="55" t="s">
        <v>168</v>
      </c>
      <c r="B13" s="63"/>
    </row>
    <row r="14" spans="1:2" ht="24.75" customHeight="1">
      <c r="A14" s="55" t="s">
        <v>169</v>
      </c>
      <c r="B14" s="63"/>
    </row>
    <row r="15" spans="1:2" ht="24.75" customHeight="1">
      <c r="A15" s="55" t="s">
        <v>170</v>
      </c>
      <c r="B15" s="63"/>
    </row>
    <row r="16" spans="1:2" ht="24.75" customHeight="1">
      <c r="A16" s="55" t="s">
        <v>10</v>
      </c>
      <c r="B16" s="63"/>
    </row>
    <row r="17" spans="1:2" ht="24.75" customHeight="1">
      <c r="A17" s="55" t="s">
        <v>11</v>
      </c>
      <c r="B17" s="63"/>
    </row>
    <row r="18" spans="1:2" ht="24.75" customHeight="1">
      <c r="A18" s="44" t="s">
        <v>13</v>
      </c>
      <c r="B18" s="64">
        <f>SUM(B5,B16:B17)</f>
        <v>10067731.56</v>
      </c>
    </row>
  </sheetData>
  <sheetProtection/>
  <mergeCells count="1">
    <mergeCell ref="A2:B2"/>
  </mergeCells>
  <printOptions horizontalCentered="1"/>
  <pageMargins left="0.75" right="0.75" top="0.98" bottom="0.98" header="0.51" footer="0.51"/>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1" ySplit="4" topLeftCell="B23" activePane="bottomRight" state="frozen"/>
      <selection pane="topLeft" activeCell="A2" sqref="A2:L2"/>
      <selection pane="topRight" activeCell="A2" sqref="A2:L2"/>
      <selection pane="bottomLeft" activeCell="A2" sqref="A2:L2"/>
      <selection pane="bottomRight" activeCell="B36" sqref="B36"/>
    </sheetView>
  </sheetViews>
  <sheetFormatPr defaultColWidth="9.00390625" defaultRowHeight="28.5" customHeight="1"/>
  <cols>
    <col min="1" max="1" width="48.25390625" style="21" customWidth="1"/>
    <col min="2" max="2" width="39.625" style="21" customWidth="1"/>
    <col min="3" max="16384" width="9.00390625" style="21" customWidth="1"/>
  </cols>
  <sheetData>
    <row r="1" spans="1:3" ht="28.5" customHeight="1">
      <c r="A1" s="30" t="s">
        <v>17</v>
      </c>
      <c r="B1" s="31"/>
      <c r="C1" s="21" t="s">
        <v>1</v>
      </c>
    </row>
    <row r="2" spans="1:2" ht="28.5" customHeight="1">
      <c r="A2" s="150" t="s">
        <v>308</v>
      </c>
      <c r="B2" s="150"/>
    </row>
    <row r="3" spans="1:2" ht="28.5" customHeight="1">
      <c r="A3" s="24"/>
      <c r="B3" s="32" t="s">
        <v>2</v>
      </c>
    </row>
    <row r="4" spans="1:2" ht="24.75" customHeight="1">
      <c r="A4" s="54" t="s">
        <v>5</v>
      </c>
      <c r="B4" s="54" t="s">
        <v>7</v>
      </c>
    </row>
    <row r="5" spans="1:2" ht="24.75" customHeight="1">
      <c r="A5" s="55" t="s">
        <v>18</v>
      </c>
      <c r="B5" s="62">
        <v>468497.24</v>
      </c>
    </row>
    <row r="6" spans="1:2" ht="24.75" customHeight="1">
      <c r="A6" s="55" t="s">
        <v>19</v>
      </c>
      <c r="B6" s="62">
        <v>0</v>
      </c>
    </row>
    <row r="7" spans="1:2" ht="24.75" customHeight="1">
      <c r="A7" s="55" t="s">
        <v>20</v>
      </c>
      <c r="B7" s="62">
        <v>0</v>
      </c>
    </row>
    <row r="8" spans="1:2" ht="24.75" customHeight="1">
      <c r="A8" s="55" t="s">
        <v>21</v>
      </c>
      <c r="B8" s="62">
        <v>0</v>
      </c>
    </row>
    <row r="9" spans="1:2" ht="24.75" customHeight="1">
      <c r="A9" s="55" t="s">
        <v>22</v>
      </c>
      <c r="B9" s="62">
        <v>0</v>
      </c>
    </row>
    <row r="10" spans="1:2" ht="24.75" customHeight="1">
      <c r="A10" s="55" t="s">
        <v>23</v>
      </c>
      <c r="B10" s="62">
        <v>9431470.32</v>
      </c>
    </row>
    <row r="11" spans="1:2" ht="24.75" customHeight="1">
      <c r="A11" s="55" t="s">
        <v>24</v>
      </c>
      <c r="B11" s="62">
        <v>0</v>
      </c>
    </row>
    <row r="12" spans="1:2" ht="24.75" customHeight="1">
      <c r="A12" s="55" t="s">
        <v>25</v>
      </c>
      <c r="B12" s="62">
        <v>167764</v>
      </c>
    </row>
    <row r="13" spans="1:2" ht="24.75" customHeight="1">
      <c r="A13" s="55" t="s">
        <v>26</v>
      </c>
      <c r="B13" s="62"/>
    </row>
    <row r="14" spans="1:2" ht="24.75" customHeight="1">
      <c r="A14" s="55" t="s">
        <v>27</v>
      </c>
      <c r="B14" s="62"/>
    </row>
    <row r="15" spans="1:2" ht="24.75" customHeight="1">
      <c r="A15" s="55" t="s">
        <v>28</v>
      </c>
      <c r="B15" s="62"/>
    </row>
    <row r="16" spans="1:2" ht="24.75" customHeight="1">
      <c r="A16" s="55" t="s">
        <v>29</v>
      </c>
      <c r="B16" s="62"/>
    </row>
    <row r="17" spans="1:2" ht="24.75" customHeight="1">
      <c r="A17" s="55" t="s">
        <v>30</v>
      </c>
      <c r="B17" s="62"/>
    </row>
    <row r="18" spans="1:2" ht="24.75" customHeight="1">
      <c r="A18" s="55" t="s">
        <v>31</v>
      </c>
      <c r="B18" s="84"/>
    </row>
    <row r="19" spans="1:2" ht="24.75" customHeight="1">
      <c r="A19" s="55" t="s">
        <v>32</v>
      </c>
      <c r="B19" s="84"/>
    </row>
    <row r="20" spans="1:2" ht="24.75" customHeight="1">
      <c r="A20" s="55" t="s">
        <v>33</v>
      </c>
      <c r="B20" s="84"/>
    </row>
    <row r="21" spans="1:2" ht="24.75" customHeight="1">
      <c r="A21" s="55" t="s">
        <v>34</v>
      </c>
      <c r="B21" s="84"/>
    </row>
    <row r="22" spans="1:2" ht="24.75" customHeight="1">
      <c r="A22" s="55" t="s">
        <v>35</v>
      </c>
      <c r="B22" s="84"/>
    </row>
    <row r="23" spans="1:2" ht="24.75" customHeight="1">
      <c r="A23" s="55" t="s">
        <v>36</v>
      </c>
      <c r="B23" s="84"/>
    </row>
    <row r="24" spans="1:2" ht="24.75" customHeight="1">
      <c r="A24" s="55" t="s">
        <v>37</v>
      </c>
      <c r="B24" s="84"/>
    </row>
    <row r="25" spans="1:2" ht="24.75" customHeight="1">
      <c r="A25" s="55" t="s">
        <v>38</v>
      </c>
      <c r="B25" s="84"/>
    </row>
    <row r="26" spans="1:2" ht="24.75" customHeight="1">
      <c r="A26" s="55" t="s">
        <v>39</v>
      </c>
      <c r="B26" s="84"/>
    </row>
    <row r="27" spans="1:2" ht="24.75" customHeight="1">
      <c r="A27" s="56" t="s">
        <v>40</v>
      </c>
      <c r="B27" s="84"/>
    </row>
    <row r="28" spans="1:2" ht="24.75" customHeight="1">
      <c r="A28" s="55" t="s">
        <v>41</v>
      </c>
      <c r="B28" s="84"/>
    </row>
    <row r="29" spans="1:2" ht="24.75" customHeight="1">
      <c r="A29" s="55" t="s">
        <v>42</v>
      </c>
      <c r="B29" s="84"/>
    </row>
    <row r="30" spans="1:2" ht="24.75" customHeight="1">
      <c r="A30" s="55" t="s">
        <v>43</v>
      </c>
      <c r="B30" s="84"/>
    </row>
    <row r="31" spans="1:2" ht="24.75" customHeight="1">
      <c r="A31" s="55" t="s">
        <v>44</v>
      </c>
      <c r="B31" s="70"/>
    </row>
    <row r="32" spans="1:2" ht="24.75" customHeight="1">
      <c r="A32" s="57" t="s">
        <v>45</v>
      </c>
      <c r="B32" s="85"/>
    </row>
    <row r="33" spans="1:2" ht="24.75" customHeight="1">
      <c r="A33" s="57" t="s">
        <v>46</v>
      </c>
      <c r="B33" s="85"/>
    </row>
    <row r="34" spans="1:2" ht="24.75" customHeight="1">
      <c r="A34" s="57"/>
      <c r="B34" s="85"/>
    </row>
    <row r="35" spans="1:2" ht="24.75" customHeight="1">
      <c r="A35" s="57" t="s">
        <v>9</v>
      </c>
      <c r="B35" s="62">
        <f>SUM(B5:B33)</f>
        <v>10067731.56</v>
      </c>
    </row>
    <row r="36" spans="1:2" ht="24.75" customHeight="1">
      <c r="A36" s="57"/>
      <c r="B36" s="85"/>
    </row>
    <row r="37" spans="1:2" ht="24.75" customHeight="1">
      <c r="A37" s="57" t="s">
        <v>47</v>
      </c>
      <c r="B37" s="85"/>
    </row>
    <row r="38" spans="1:2" ht="24.75" customHeight="1">
      <c r="A38" s="59" t="s">
        <v>14</v>
      </c>
      <c r="B38" s="64">
        <f>SUM(B35,B37)</f>
        <v>10067731.56</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87" r:id="rId1"/>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pane xSplit="2" ySplit="7" topLeftCell="M20" activePane="bottomRight" state="frozen"/>
      <selection pane="topLeft" activeCell="A2" sqref="A2:L2"/>
      <selection pane="topRight" activeCell="A2" sqref="A2:L2"/>
      <selection pane="bottomLeft" activeCell="A2" sqref="A2:L2"/>
      <selection pane="bottomRight" activeCell="T4" sqref="T4"/>
    </sheetView>
  </sheetViews>
  <sheetFormatPr defaultColWidth="9.00390625" defaultRowHeight="28.5" customHeight="1"/>
  <cols>
    <col min="1" max="1" width="25.00390625" style="21" bestFit="1" customWidth="1"/>
    <col min="2" max="2" width="17.00390625" style="21" bestFit="1" customWidth="1"/>
    <col min="3" max="3" width="4.125" style="21" bestFit="1" customWidth="1"/>
    <col min="4" max="5" width="3.25390625" style="21" bestFit="1" customWidth="1"/>
    <col min="6" max="6" width="11.875" style="21" bestFit="1" customWidth="1"/>
    <col min="7" max="7" width="17.00390625" style="21" bestFit="1" customWidth="1"/>
    <col min="8" max="9" width="15.875" style="21" bestFit="1" customWidth="1"/>
    <col min="10" max="10" width="17.00390625" style="22" bestFit="1" customWidth="1"/>
    <col min="11" max="11" width="13.625" style="22" bestFit="1" customWidth="1"/>
    <col min="12" max="12" width="15.375" style="21" bestFit="1" customWidth="1"/>
    <col min="13" max="16384" width="9.00390625" style="21" customWidth="1"/>
  </cols>
  <sheetData>
    <row r="1" spans="1:10" ht="28.5" customHeight="1">
      <c r="A1" s="4" t="s">
        <v>48</v>
      </c>
      <c r="C1" s="23"/>
      <c r="D1" s="24"/>
      <c r="E1" s="24"/>
      <c r="F1" s="24"/>
      <c r="G1" s="24"/>
      <c r="H1" s="24"/>
      <c r="I1" s="28"/>
      <c r="J1" s="22" t="s">
        <v>1</v>
      </c>
    </row>
    <row r="2" spans="1:12" ht="28.5" customHeight="1">
      <c r="A2" s="150" t="s">
        <v>307</v>
      </c>
      <c r="B2" s="150"/>
      <c r="C2" s="150"/>
      <c r="D2" s="150"/>
      <c r="E2" s="150"/>
      <c r="F2" s="150"/>
      <c r="G2" s="150"/>
      <c r="H2" s="150"/>
      <c r="I2" s="150"/>
      <c r="J2" s="150"/>
      <c r="K2" s="150"/>
      <c r="L2" s="150"/>
    </row>
    <row r="3" spans="3:12" ht="28.5" customHeight="1">
      <c r="C3" s="25"/>
      <c r="D3" s="26"/>
      <c r="E3" s="26"/>
      <c r="F3" s="26"/>
      <c r="G3" s="26"/>
      <c r="H3" s="27"/>
      <c r="K3" s="29"/>
      <c r="L3" s="3" t="s">
        <v>2</v>
      </c>
    </row>
    <row r="4" spans="1:12" ht="24.75" customHeight="1">
      <c r="A4" s="168" t="s">
        <v>3</v>
      </c>
      <c r="B4" s="168"/>
      <c r="C4" s="169" t="s">
        <v>49</v>
      </c>
      <c r="D4" s="170"/>
      <c r="E4" s="170"/>
      <c r="F4" s="170"/>
      <c r="G4" s="170"/>
      <c r="H4" s="170"/>
      <c r="I4" s="170"/>
      <c r="J4" s="170"/>
      <c r="K4" s="170"/>
      <c r="L4" s="171"/>
    </row>
    <row r="5" spans="1:12" ht="24.75" customHeight="1">
      <c r="A5" s="157" t="s">
        <v>50</v>
      </c>
      <c r="B5" s="159" t="s">
        <v>51</v>
      </c>
      <c r="C5" s="172" t="s">
        <v>171</v>
      </c>
      <c r="D5" s="173"/>
      <c r="E5" s="174"/>
      <c r="F5" s="161" t="s">
        <v>172</v>
      </c>
      <c r="G5" s="163" t="s">
        <v>54</v>
      </c>
      <c r="H5" s="175" t="s">
        <v>55</v>
      </c>
      <c r="I5" s="176"/>
      <c r="J5" s="154" t="s">
        <v>56</v>
      </c>
      <c r="K5" s="155"/>
      <c r="L5" s="156"/>
    </row>
    <row r="6" spans="1:12" ht="24.75" customHeight="1">
      <c r="A6" s="158"/>
      <c r="B6" s="160"/>
      <c r="C6" s="65" t="s">
        <v>57</v>
      </c>
      <c r="D6" s="65" t="s">
        <v>58</v>
      </c>
      <c r="E6" s="65" t="s">
        <v>59</v>
      </c>
      <c r="F6" s="162"/>
      <c r="G6" s="164"/>
      <c r="H6" s="66" t="s">
        <v>60</v>
      </c>
      <c r="I6" s="67" t="s">
        <v>61</v>
      </c>
      <c r="J6" s="68" t="s">
        <v>175</v>
      </c>
      <c r="K6" s="68" t="s">
        <v>174</v>
      </c>
      <c r="L6" s="68" t="s">
        <v>176</v>
      </c>
    </row>
    <row r="7" spans="1:12" s="20" customFormat="1" ht="19.5" customHeight="1">
      <c r="A7" s="69" t="s">
        <v>62</v>
      </c>
      <c r="B7" s="70">
        <f>SUM(B8:B10)</f>
        <v>10067731.56</v>
      </c>
      <c r="C7" s="165" t="s">
        <v>63</v>
      </c>
      <c r="D7" s="166"/>
      <c r="E7" s="166"/>
      <c r="F7" s="167"/>
      <c r="G7" s="71">
        <v>10067731.56</v>
      </c>
      <c r="H7" s="71">
        <v>9004919.32</v>
      </c>
      <c r="I7" s="71">
        <v>1062812.24</v>
      </c>
      <c r="J7" s="71">
        <v>10067731.56</v>
      </c>
      <c r="K7" s="71">
        <f>SUM(K8:K25)</f>
        <v>0</v>
      </c>
      <c r="L7" s="71">
        <f>SUM(L8:L25)</f>
        <v>0</v>
      </c>
    </row>
    <row r="8" spans="1:12" ht="19.5" customHeight="1">
      <c r="A8" s="72" t="s">
        <v>64</v>
      </c>
      <c r="B8" s="73">
        <v>10067731.56</v>
      </c>
      <c r="C8" s="136" t="s">
        <v>310</v>
      </c>
      <c r="D8" s="136"/>
      <c r="E8" s="136"/>
      <c r="F8" s="137"/>
      <c r="G8" s="138">
        <v>468497.24</v>
      </c>
      <c r="H8" s="139">
        <v>0</v>
      </c>
      <c r="I8" s="139">
        <v>468497.24</v>
      </c>
      <c r="J8" s="138">
        <v>468497.24</v>
      </c>
      <c r="K8" s="138">
        <v>0</v>
      </c>
      <c r="L8" s="138">
        <v>0</v>
      </c>
    </row>
    <row r="9" spans="1:12" ht="19.5" customHeight="1">
      <c r="A9" s="72" t="s">
        <v>65</v>
      </c>
      <c r="B9" s="74"/>
      <c r="C9" s="136"/>
      <c r="D9" s="136" t="s">
        <v>311</v>
      </c>
      <c r="E9" s="136"/>
      <c r="F9" s="137"/>
      <c r="G9" s="138">
        <v>468497.24</v>
      </c>
      <c r="H9" s="139">
        <v>0</v>
      </c>
      <c r="I9" s="139">
        <v>468497.24</v>
      </c>
      <c r="J9" s="138">
        <v>468497.24</v>
      </c>
      <c r="K9" s="138">
        <v>0</v>
      </c>
      <c r="L9" s="138">
        <v>0</v>
      </c>
    </row>
    <row r="10" spans="1:12" ht="19.5" customHeight="1">
      <c r="A10" s="72" t="s">
        <v>66</v>
      </c>
      <c r="B10" s="74"/>
      <c r="C10" s="136"/>
      <c r="D10" s="136"/>
      <c r="E10" s="136" t="s">
        <v>312</v>
      </c>
      <c r="F10" s="137"/>
      <c r="G10" s="138">
        <v>468497.24</v>
      </c>
      <c r="H10" s="139">
        <v>0</v>
      </c>
      <c r="I10" s="139">
        <v>468497.24</v>
      </c>
      <c r="J10" s="138">
        <v>468497.24</v>
      </c>
      <c r="K10" s="138">
        <v>0</v>
      </c>
      <c r="L10" s="138">
        <v>0</v>
      </c>
    </row>
    <row r="11" spans="1:12" ht="19.5" customHeight="1">
      <c r="A11" s="58"/>
      <c r="B11" s="76"/>
      <c r="C11" s="140" t="s">
        <v>310</v>
      </c>
      <c r="D11" s="140" t="s">
        <v>311</v>
      </c>
      <c r="E11" s="140" t="s">
        <v>312</v>
      </c>
      <c r="F11" s="141" t="s">
        <v>313</v>
      </c>
      <c r="G11" s="142">
        <v>468497.24</v>
      </c>
      <c r="H11" s="143">
        <v>0</v>
      </c>
      <c r="I11" s="143">
        <v>468497.24</v>
      </c>
      <c r="J11" s="142">
        <v>468497.24</v>
      </c>
      <c r="K11" s="142">
        <v>0</v>
      </c>
      <c r="L11" s="142">
        <v>0</v>
      </c>
    </row>
    <row r="12" spans="1:12" ht="19.5" customHeight="1">
      <c r="A12" s="58"/>
      <c r="B12" s="76"/>
      <c r="C12" s="136" t="s">
        <v>314</v>
      </c>
      <c r="D12" s="136"/>
      <c r="E12" s="136"/>
      <c r="F12" s="137"/>
      <c r="G12" s="138">
        <v>9431470.32</v>
      </c>
      <c r="H12" s="139">
        <v>8837155.32</v>
      </c>
      <c r="I12" s="139">
        <v>594315</v>
      </c>
      <c r="J12" s="138">
        <v>9431470.32</v>
      </c>
      <c r="K12" s="138">
        <v>0</v>
      </c>
      <c r="L12" s="138">
        <v>0</v>
      </c>
    </row>
    <row r="13" spans="1:12" ht="19.5" customHeight="1">
      <c r="A13" s="58"/>
      <c r="B13" s="76"/>
      <c r="C13" s="136"/>
      <c r="D13" s="136" t="s">
        <v>312</v>
      </c>
      <c r="E13" s="136"/>
      <c r="F13" s="137"/>
      <c r="G13" s="138">
        <v>3444108.06</v>
      </c>
      <c r="H13" s="139">
        <v>3444108.06</v>
      </c>
      <c r="I13" s="139">
        <v>0</v>
      </c>
      <c r="J13" s="138">
        <v>3444108.06</v>
      </c>
      <c r="K13" s="138">
        <v>0</v>
      </c>
      <c r="L13" s="138">
        <v>0</v>
      </c>
    </row>
    <row r="14" spans="1:12" ht="19.5" customHeight="1">
      <c r="A14" s="58"/>
      <c r="B14" s="76"/>
      <c r="C14" s="136"/>
      <c r="D14" s="136"/>
      <c r="E14" s="136" t="s">
        <v>312</v>
      </c>
      <c r="F14" s="137"/>
      <c r="G14" s="138">
        <v>3444108.06</v>
      </c>
      <c r="H14" s="139">
        <v>3444108.06</v>
      </c>
      <c r="I14" s="139">
        <v>0</v>
      </c>
      <c r="J14" s="138">
        <v>3444108.06</v>
      </c>
      <c r="K14" s="138">
        <v>0</v>
      </c>
      <c r="L14" s="138">
        <v>0</v>
      </c>
    </row>
    <row r="15" spans="1:12" ht="19.5" customHeight="1">
      <c r="A15" s="58"/>
      <c r="B15" s="76"/>
      <c r="C15" s="140" t="s">
        <v>314</v>
      </c>
      <c r="D15" s="140" t="s">
        <v>312</v>
      </c>
      <c r="E15" s="140" t="s">
        <v>312</v>
      </c>
      <c r="F15" s="141" t="s">
        <v>313</v>
      </c>
      <c r="G15" s="142">
        <v>3444108.06</v>
      </c>
      <c r="H15" s="143">
        <v>3444108.06</v>
      </c>
      <c r="I15" s="143">
        <v>0</v>
      </c>
      <c r="J15" s="142">
        <v>3444108.06</v>
      </c>
      <c r="K15" s="142">
        <v>0</v>
      </c>
      <c r="L15" s="142">
        <v>0</v>
      </c>
    </row>
    <row r="16" spans="1:12" ht="19.5" customHeight="1">
      <c r="A16" s="58"/>
      <c r="B16" s="76"/>
      <c r="C16" s="136"/>
      <c r="D16" s="136" t="s">
        <v>315</v>
      </c>
      <c r="E16" s="136"/>
      <c r="F16" s="137"/>
      <c r="G16" s="138">
        <v>5987362.26</v>
      </c>
      <c r="H16" s="139">
        <v>5393047.26</v>
      </c>
      <c r="I16" s="139">
        <v>594315</v>
      </c>
      <c r="J16" s="138">
        <v>5987362.26</v>
      </c>
      <c r="K16" s="138">
        <v>0</v>
      </c>
      <c r="L16" s="138">
        <v>0</v>
      </c>
    </row>
    <row r="17" spans="1:12" ht="19.5" customHeight="1">
      <c r="A17" s="58"/>
      <c r="B17" s="76"/>
      <c r="C17" s="136"/>
      <c r="D17" s="136"/>
      <c r="E17" s="136" t="s">
        <v>312</v>
      </c>
      <c r="F17" s="137"/>
      <c r="G17" s="138">
        <v>1491863.48</v>
      </c>
      <c r="H17" s="139">
        <v>1474363.48</v>
      </c>
      <c r="I17" s="139">
        <v>17500</v>
      </c>
      <c r="J17" s="138">
        <v>1491863.48</v>
      </c>
      <c r="K17" s="138">
        <v>0</v>
      </c>
      <c r="L17" s="138">
        <v>0</v>
      </c>
    </row>
    <row r="18" spans="1:12" ht="19.5" customHeight="1">
      <c r="A18" s="58"/>
      <c r="B18" s="76"/>
      <c r="C18" s="140" t="s">
        <v>314</v>
      </c>
      <c r="D18" s="140" t="s">
        <v>315</v>
      </c>
      <c r="E18" s="140" t="s">
        <v>312</v>
      </c>
      <c r="F18" s="141" t="s">
        <v>316</v>
      </c>
      <c r="G18" s="142">
        <v>1491863.48</v>
      </c>
      <c r="H18" s="143">
        <v>1474363.48</v>
      </c>
      <c r="I18" s="143">
        <v>17500</v>
      </c>
      <c r="J18" s="142">
        <v>1491863.48</v>
      </c>
      <c r="K18" s="142">
        <v>0</v>
      </c>
      <c r="L18" s="142">
        <v>0</v>
      </c>
    </row>
    <row r="19" spans="1:12" ht="19.5" customHeight="1">
      <c r="A19" s="58"/>
      <c r="B19" s="76"/>
      <c r="C19" s="136"/>
      <c r="D19" s="136"/>
      <c r="E19" s="136" t="s">
        <v>317</v>
      </c>
      <c r="F19" s="137"/>
      <c r="G19" s="138">
        <v>382696</v>
      </c>
      <c r="H19" s="139">
        <v>0</v>
      </c>
      <c r="I19" s="139">
        <v>382696</v>
      </c>
      <c r="J19" s="138">
        <v>382696</v>
      </c>
      <c r="K19" s="138">
        <v>0</v>
      </c>
      <c r="L19" s="138">
        <v>0</v>
      </c>
    </row>
    <row r="20" spans="1:12" ht="19.5" customHeight="1">
      <c r="A20" s="58"/>
      <c r="B20" s="76"/>
      <c r="C20" s="140" t="s">
        <v>314</v>
      </c>
      <c r="D20" s="140" t="s">
        <v>315</v>
      </c>
      <c r="E20" s="140" t="s">
        <v>317</v>
      </c>
      <c r="F20" s="141" t="s">
        <v>318</v>
      </c>
      <c r="G20" s="142">
        <v>382696</v>
      </c>
      <c r="H20" s="143">
        <v>0</v>
      </c>
      <c r="I20" s="143">
        <v>382696</v>
      </c>
      <c r="J20" s="142">
        <v>382696</v>
      </c>
      <c r="K20" s="142">
        <v>0</v>
      </c>
      <c r="L20" s="142">
        <v>0</v>
      </c>
    </row>
    <row r="21" spans="1:12" ht="19.5" customHeight="1">
      <c r="A21" s="58"/>
      <c r="B21" s="76"/>
      <c r="C21" s="136"/>
      <c r="D21" s="136"/>
      <c r="E21" s="136" t="s">
        <v>319</v>
      </c>
      <c r="F21" s="137"/>
      <c r="G21" s="138">
        <v>34900</v>
      </c>
      <c r="H21" s="139">
        <v>0</v>
      </c>
      <c r="I21" s="139">
        <v>34900</v>
      </c>
      <c r="J21" s="138">
        <v>34900</v>
      </c>
      <c r="K21" s="138">
        <v>0</v>
      </c>
      <c r="L21" s="138">
        <v>0</v>
      </c>
    </row>
    <row r="22" spans="1:12" ht="19.5" customHeight="1">
      <c r="A22" s="58"/>
      <c r="B22" s="76"/>
      <c r="C22" s="140" t="s">
        <v>314</v>
      </c>
      <c r="D22" s="140" t="s">
        <v>315</v>
      </c>
      <c r="E22" s="140" t="s">
        <v>319</v>
      </c>
      <c r="F22" s="141" t="s">
        <v>320</v>
      </c>
      <c r="G22" s="142">
        <v>34900</v>
      </c>
      <c r="H22" s="143">
        <v>0</v>
      </c>
      <c r="I22" s="143">
        <v>34900</v>
      </c>
      <c r="J22" s="142">
        <v>34900</v>
      </c>
      <c r="K22" s="142">
        <v>0</v>
      </c>
      <c r="L22" s="142">
        <v>0</v>
      </c>
    </row>
    <row r="23" spans="1:12" ht="19.5" customHeight="1">
      <c r="A23" s="58"/>
      <c r="B23" s="76"/>
      <c r="C23" s="136"/>
      <c r="D23" s="136"/>
      <c r="E23" s="136" t="s">
        <v>321</v>
      </c>
      <c r="F23" s="137"/>
      <c r="G23" s="138">
        <v>4077902.78</v>
      </c>
      <c r="H23" s="139">
        <v>3918683.78</v>
      </c>
      <c r="I23" s="139">
        <v>159219</v>
      </c>
      <c r="J23" s="138">
        <v>4077902.78</v>
      </c>
      <c r="K23" s="138">
        <v>0</v>
      </c>
      <c r="L23" s="138">
        <v>0</v>
      </c>
    </row>
    <row r="24" spans="1:12" ht="19.5" customHeight="1">
      <c r="A24" s="58"/>
      <c r="B24" s="76"/>
      <c r="C24" s="140" t="s">
        <v>314</v>
      </c>
      <c r="D24" s="140" t="s">
        <v>315</v>
      </c>
      <c r="E24" s="140" t="s">
        <v>321</v>
      </c>
      <c r="F24" s="141" t="s">
        <v>322</v>
      </c>
      <c r="G24" s="142">
        <v>4077902.78</v>
      </c>
      <c r="H24" s="143">
        <v>3918683.78</v>
      </c>
      <c r="I24" s="143">
        <v>159219</v>
      </c>
      <c r="J24" s="142">
        <v>4077902.78</v>
      </c>
      <c r="K24" s="142">
        <v>0</v>
      </c>
      <c r="L24" s="142">
        <v>0</v>
      </c>
    </row>
    <row r="25" spans="1:12" ht="19.5" customHeight="1">
      <c r="A25" s="58"/>
      <c r="B25" s="76"/>
      <c r="C25" s="136" t="s">
        <v>323</v>
      </c>
      <c r="D25" s="136"/>
      <c r="E25" s="136"/>
      <c r="F25" s="137"/>
      <c r="G25" s="138">
        <v>167764</v>
      </c>
      <c r="H25" s="139">
        <v>167764</v>
      </c>
      <c r="I25" s="139">
        <v>0</v>
      </c>
      <c r="J25" s="138">
        <v>167764</v>
      </c>
      <c r="K25" s="138">
        <v>0</v>
      </c>
      <c r="L25" s="138">
        <v>0</v>
      </c>
    </row>
    <row r="26" spans="1:12" ht="28.5" customHeight="1">
      <c r="A26" s="58"/>
      <c r="B26" s="76"/>
      <c r="C26" s="136"/>
      <c r="D26" s="136" t="s">
        <v>321</v>
      </c>
      <c r="E26" s="136"/>
      <c r="F26" s="137"/>
      <c r="G26" s="138">
        <v>167764</v>
      </c>
      <c r="H26" s="139">
        <v>167764</v>
      </c>
      <c r="I26" s="139">
        <v>0</v>
      </c>
      <c r="J26" s="138">
        <v>167764</v>
      </c>
      <c r="K26" s="138">
        <v>0</v>
      </c>
      <c r="L26" s="138">
        <v>0</v>
      </c>
    </row>
    <row r="27" spans="1:12" ht="28.5" customHeight="1">
      <c r="A27" s="58"/>
      <c r="B27" s="76"/>
      <c r="C27" s="136"/>
      <c r="D27" s="136"/>
      <c r="E27" s="136" t="s">
        <v>312</v>
      </c>
      <c r="F27" s="137"/>
      <c r="G27" s="138">
        <v>86260</v>
      </c>
      <c r="H27" s="139">
        <v>86260</v>
      </c>
      <c r="I27" s="139">
        <v>0</v>
      </c>
      <c r="J27" s="138">
        <v>86260</v>
      </c>
      <c r="K27" s="138">
        <v>0</v>
      </c>
      <c r="L27" s="138">
        <v>0</v>
      </c>
    </row>
    <row r="28" spans="1:12" ht="28.5" customHeight="1">
      <c r="A28" s="58"/>
      <c r="B28" s="76"/>
      <c r="C28" s="140" t="s">
        <v>323</v>
      </c>
      <c r="D28" s="140" t="s">
        <v>321</v>
      </c>
      <c r="E28" s="140" t="s">
        <v>312</v>
      </c>
      <c r="F28" s="141" t="s">
        <v>324</v>
      </c>
      <c r="G28" s="142">
        <v>86260</v>
      </c>
      <c r="H28" s="143">
        <v>86260</v>
      </c>
      <c r="I28" s="143">
        <v>0</v>
      </c>
      <c r="J28" s="142">
        <v>86260</v>
      </c>
      <c r="K28" s="142">
        <v>0</v>
      </c>
      <c r="L28" s="142">
        <v>0</v>
      </c>
    </row>
    <row r="29" spans="1:12" ht="28.5" customHeight="1">
      <c r="A29" s="58"/>
      <c r="B29" s="76"/>
      <c r="C29" s="136"/>
      <c r="D29" s="136"/>
      <c r="E29" s="136" t="s">
        <v>317</v>
      </c>
      <c r="F29" s="137"/>
      <c r="G29" s="138">
        <v>81504</v>
      </c>
      <c r="H29" s="139">
        <v>81504</v>
      </c>
      <c r="I29" s="139">
        <v>0</v>
      </c>
      <c r="J29" s="138">
        <v>81504</v>
      </c>
      <c r="K29" s="138">
        <v>0</v>
      </c>
      <c r="L29" s="138">
        <v>0</v>
      </c>
    </row>
    <row r="30" spans="1:12" ht="28.5" customHeight="1">
      <c r="A30" s="58"/>
      <c r="B30" s="76"/>
      <c r="C30" s="140" t="s">
        <v>323</v>
      </c>
      <c r="D30" s="140" t="s">
        <v>321</v>
      </c>
      <c r="E30" s="140" t="s">
        <v>317</v>
      </c>
      <c r="F30" s="141" t="s">
        <v>325</v>
      </c>
      <c r="G30" s="142">
        <v>81504</v>
      </c>
      <c r="H30" s="143">
        <v>81504</v>
      </c>
      <c r="I30" s="143">
        <v>0</v>
      </c>
      <c r="J30" s="142">
        <v>81504</v>
      </c>
      <c r="K30" s="142">
        <v>0</v>
      </c>
      <c r="L30" s="142">
        <v>0</v>
      </c>
    </row>
  </sheetData>
  <sheetProtection/>
  <mergeCells count="11">
    <mergeCell ref="A2:L2"/>
    <mergeCell ref="A4:B4"/>
    <mergeCell ref="C4:L4"/>
    <mergeCell ref="C5:E5"/>
    <mergeCell ref="H5:I5"/>
    <mergeCell ref="J5:L5"/>
    <mergeCell ref="A5:A6"/>
    <mergeCell ref="B5:B6"/>
    <mergeCell ref="F5:F6"/>
    <mergeCell ref="G5:G6"/>
    <mergeCell ref="C7:F7"/>
  </mergeCells>
  <printOptions/>
  <pageMargins left="0.7" right="0.7" top="0.75" bottom="0.75" header="0.3" footer="0.3"/>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9"/>
  <sheetViews>
    <sheetView zoomScalePageLayoutView="0" workbookViewId="0" topLeftCell="A1">
      <pane xSplit="4" ySplit="6" topLeftCell="E7" activePane="bottomRight" state="frozen"/>
      <selection pane="topLeft" activeCell="A2" sqref="A2:L2"/>
      <selection pane="topRight" activeCell="A2" sqref="A2:L2"/>
      <selection pane="bottomLeft" activeCell="A2" sqref="A2:L2"/>
      <selection pane="bottomRight" activeCell="J10" sqref="J10"/>
    </sheetView>
  </sheetViews>
  <sheetFormatPr defaultColWidth="9.00390625" defaultRowHeight="28.5" customHeight="1"/>
  <cols>
    <col min="1" max="3" width="6.625" style="2" customWidth="1"/>
    <col min="4" max="4" width="11.875" style="2" bestFit="1" customWidth="1"/>
    <col min="5" max="6" width="17.00390625" style="83" bestFit="1" customWidth="1"/>
    <col min="7" max="7" width="15.625" style="83" customWidth="1"/>
    <col min="8" max="9" width="10.25390625" style="2" customWidth="1"/>
    <col min="10" max="10" width="13.375" style="12" customWidth="1"/>
    <col min="11" max="11" width="16.00390625" style="12" customWidth="1"/>
    <col min="12" max="12" width="16.00390625" style="2" customWidth="1"/>
    <col min="13" max="16384" width="9.00390625" style="2" customWidth="1"/>
  </cols>
  <sheetData>
    <row r="1" spans="1:10" ht="28.5" customHeight="1">
      <c r="A1" s="180" t="s">
        <v>67</v>
      </c>
      <c r="B1" s="180"/>
      <c r="C1" s="180"/>
      <c r="D1" s="13"/>
      <c r="E1" s="78"/>
      <c r="F1" s="78"/>
      <c r="G1" s="78"/>
      <c r="H1" s="13"/>
      <c r="I1" s="17"/>
      <c r="J1" s="12" t="s">
        <v>1</v>
      </c>
    </row>
    <row r="2" spans="1:12" ht="28.5" customHeight="1">
      <c r="A2" s="181" t="s">
        <v>306</v>
      </c>
      <c r="B2" s="181"/>
      <c r="C2" s="181"/>
      <c r="D2" s="181"/>
      <c r="E2" s="181"/>
      <c r="F2" s="181"/>
      <c r="G2" s="181"/>
      <c r="H2" s="14"/>
      <c r="I2" s="14"/>
      <c r="J2" s="14"/>
      <c r="K2" s="14"/>
      <c r="L2" s="14"/>
    </row>
    <row r="3" spans="3:11" ht="28.5" customHeight="1">
      <c r="C3" s="13"/>
      <c r="D3" s="15"/>
      <c r="E3" s="79"/>
      <c r="F3" s="79"/>
      <c r="G3" s="80" t="s">
        <v>2</v>
      </c>
      <c r="H3" s="16"/>
      <c r="K3" s="18"/>
    </row>
    <row r="4" spans="1:11" s="11" customFormat="1" ht="19.5" customHeight="1">
      <c r="A4" s="182" t="s">
        <v>171</v>
      </c>
      <c r="B4" s="183"/>
      <c r="C4" s="184"/>
      <c r="D4" s="186" t="s">
        <v>172</v>
      </c>
      <c r="E4" s="188" t="s">
        <v>54</v>
      </c>
      <c r="F4" s="185" t="s">
        <v>55</v>
      </c>
      <c r="G4" s="185"/>
      <c r="J4" s="19"/>
      <c r="K4" s="19"/>
    </row>
    <row r="5" spans="1:7" ht="19.5" customHeight="1">
      <c r="A5" s="65" t="s">
        <v>57</v>
      </c>
      <c r="B5" s="65" t="s">
        <v>58</v>
      </c>
      <c r="C5" s="65" t="s">
        <v>59</v>
      </c>
      <c r="D5" s="187"/>
      <c r="E5" s="189"/>
      <c r="F5" s="81" t="s">
        <v>60</v>
      </c>
      <c r="G5" s="82" t="s">
        <v>61</v>
      </c>
    </row>
    <row r="6" spans="1:10" ht="19.5" customHeight="1">
      <c r="A6" s="177" t="s">
        <v>177</v>
      </c>
      <c r="B6" s="178"/>
      <c r="C6" s="178"/>
      <c r="D6" s="179"/>
      <c r="E6" s="138">
        <v>10067731.56</v>
      </c>
      <c r="F6" s="139">
        <v>9004919.32</v>
      </c>
      <c r="G6" s="139">
        <v>1062812.24</v>
      </c>
      <c r="I6" s="147"/>
      <c r="J6" s="148"/>
    </row>
    <row r="7" spans="1:7" ht="19.5" customHeight="1">
      <c r="A7" s="136" t="s">
        <v>310</v>
      </c>
      <c r="B7" s="136"/>
      <c r="C7" s="136"/>
      <c r="D7" s="137"/>
      <c r="E7" s="138">
        <v>468497.24</v>
      </c>
      <c r="F7" s="139">
        <v>0</v>
      </c>
      <c r="G7" s="139">
        <v>468497.24</v>
      </c>
    </row>
    <row r="8" spans="1:7" ht="19.5" customHeight="1">
      <c r="A8" s="136"/>
      <c r="B8" s="136" t="s">
        <v>326</v>
      </c>
      <c r="C8" s="136"/>
      <c r="D8" s="137"/>
      <c r="E8" s="138">
        <v>468497.24</v>
      </c>
      <c r="F8" s="139">
        <v>0</v>
      </c>
      <c r="G8" s="139">
        <v>468497.24</v>
      </c>
    </row>
    <row r="9" spans="1:7" ht="19.5" customHeight="1">
      <c r="A9" s="136"/>
      <c r="B9" s="136"/>
      <c r="C9" s="136" t="s">
        <v>327</v>
      </c>
      <c r="D9" s="137"/>
      <c r="E9" s="138">
        <v>468497.24</v>
      </c>
      <c r="F9" s="139">
        <v>0</v>
      </c>
      <c r="G9" s="139">
        <v>468497.24</v>
      </c>
    </row>
    <row r="10" spans="1:7" ht="19.5" customHeight="1">
      <c r="A10" s="140" t="s">
        <v>328</v>
      </c>
      <c r="B10" s="140" t="s">
        <v>329</v>
      </c>
      <c r="C10" s="140" t="s">
        <v>330</v>
      </c>
      <c r="D10" s="141" t="s">
        <v>313</v>
      </c>
      <c r="E10" s="142">
        <v>468497.24</v>
      </c>
      <c r="F10" s="143">
        <v>0</v>
      </c>
      <c r="G10" s="143">
        <v>468497.24</v>
      </c>
    </row>
    <row r="11" spans="1:7" ht="19.5" customHeight="1">
      <c r="A11" s="136" t="s">
        <v>314</v>
      </c>
      <c r="B11" s="136"/>
      <c r="C11" s="136"/>
      <c r="D11" s="137"/>
      <c r="E11" s="138">
        <v>9431470.32</v>
      </c>
      <c r="F11" s="139">
        <v>8837155.32</v>
      </c>
      <c r="G11" s="139">
        <v>594315</v>
      </c>
    </row>
    <row r="12" spans="1:7" ht="19.5" customHeight="1">
      <c r="A12" s="136"/>
      <c r="B12" s="136" t="s">
        <v>331</v>
      </c>
      <c r="C12" s="136"/>
      <c r="D12" s="137"/>
      <c r="E12" s="138">
        <v>3444108.06</v>
      </c>
      <c r="F12" s="139">
        <v>3444108.06</v>
      </c>
      <c r="G12" s="139">
        <v>0</v>
      </c>
    </row>
    <row r="13" spans="1:7" ht="19.5" customHeight="1">
      <c r="A13" s="136"/>
      <c r="B13" s="136"/>
      <c r="C13" s="136" t="s">
        <v>327</v>
      </c>
      <c r="D13" s="137"/>
      <c r="E13" s="138">
        <v>3444108.06</v>
      </c>
      <c r="F13" s="139">
        <v>3444108.06</v>
      </c>
      <c r="G13" s="139">
        <v>0</v>
      </c>
    </row>
    <row r="14" spans="1:7" ht="19.5" customHeight="1">
      <c r="A14" s="140" t="s">
        <v>332</v>
      </c>
      <c r="B14" s="140" t="s">
        <v>330</v>
      </c>
      <c r="C14" s="140" t="s">
        <v>330</v>
      </c>
      <c r="D14" s="141" t="s">
        <v>313</v>
      </c>
      <c r="E14" s="142">
        <v>3444108.06</v>
      </c>
      <c r="F14" s="143">
        <v>3444108.06</v>
      </c>
      <c r="G14" s="143">
        <v>0</v>
      </c>
    </row>
    <row r="15" spans="1:7" ht="19.5" customHeight="1">
      <c r="A15" s="136"/>
      <c r="B15" s="136" t="s">
        <v>333</v>
      </c>
      <c r="C15" s="136"/>
      <c r="D15" s="137"/>
      <c r="E15" s="138">
        <v>5987362.26</v>
      </c>
      <c r="F15" s="139">
        <v>5393047.26</v>
      </c>
      <c r="G15" s="139">
        <v>594315</v>
      </c>
    </row>
    <row r="16" spans="1:7" ht="19.5" customHeight="1">
      <c r="A16" s="136"/>
      <c r="B16" s="136"/>
      <c r="C16" s="136" t="s">
        <v>327</v>
      </c>
      <c r="D16" s="137"/>
      <c r="E16" s="138">
        <v>1491863.48</v>
      </c>
      <c r="F16" s="139">
        <v>1474363.48</v>
      </c>
      <c r="G16" s="139">
        <v>17500</v>
      </c>
    </row>
    <row r="17" spans="1:7" ht="19.5" customHeight="1">
      <c r="A17" s="140" t="s">
        <v>332</v>
      </c>
      <c r="B17" s="140" t="s">
        <v>334</v>
      </c>
      <c r="C17" s="140" t="s">
        <v>330</v>
      </c>
      <c r="D17" s="141" t="s">
        <v>316</v>
      </c>
      <c r="E17" s="142">
        <v>1491863.48</v>
      </c>
      <c r="F17" s="143">
        <v>1474363.48</v>
      </c>
      <c r="G17" s="143">
        <v>17500</v>
      </c>
    </row>
    <row r="18" spans="1:7" ht="19.5" customHeight="1">
      <c r="A18" s="136"/>
      <c r="B18" s="136"/>
      <c r="C18" s="136" t="s">
        <v>335</v>
      </c>
      <c r="D18" s="137"/>
      <c r="E18" s="138">
        <v>382696</v>
      </c>
      <c r="F18" s="139">
        <v>0</v>
      </c>
      <c r="G18" s="139">
        <v>382696</v>
      </c>
    </row>
    <row r="19" spans="1:7" ht="19.5" customHeight="1">
      <c r="A19" s="140" t="s">
        <v>332</v>
      </c>
      <c r="B19" s="140" t="s">
        <v>334</v>
      </c>
      <c r="C19" s="140" t="s">
        <v>336</v>
      </c>
      <c r="D19" s="141" t="s">
        <v>318</v>
      </c>
      <c r="E19" s="142">
        <v>382696</v>
      </c>
      <c r="F19" s="143">
        <v>0</v>
      </c>
      <c r="G19" s="143">
        <v>382696</v>
      </c>
    </row>
    <row r="20" spans="1:7" ht="19.5" customHeight="1">
      <c r="A20" s="136"/>
      <c r="B20" s="136"/>
      <c r="C20" s="136" t="s">
        <v>337</v>
      </c>
      <c r="D20" s="137"/>
      <c r="E20" s="138">
        <v>34900</v>
      </c>
      <c r="F20" s="139">
        <v>0</v>
      </c>
      <c r="G20" s="139">
        <v>34900</v>
      </c>
    </row>
    <row r="21" spans="1:7" ht="19.5" customHeight="1">
      <c r="A21" s="140" t="s">
        <v>332</v>
      </c>
      <c r="B21" s="140" t="s">
        <v>334</v>
      </c>
      <c r="C21" s="140" t="s">
        <v>338</v>
      </c>
      <c r="D21" s="141" t="s">
        <v>320</v>
      </c>
      <c r="E21" s="142">
        <v>34900</v>
      </c>
      <c r="F21" s="143">
        <v>0</v>
      </c>
      <c r="G21" s="143">
        <v>34900</v>
      </c>
    </row>
    <row r="22" spans="1:7" ht="19.5" customHeight="1">
      <c r="A22" s="136"/>
      <c r="B22" s="136"/>
      <c r="C22" s="136" t="s">
        <v>339</v>
      </c>
      <c r="D22" s="137"/>
      <c r="E22" s="138">
        <v>4077902.78</v>
      </c>
      <c r="F22" s="139">
        <v>3918683.78</v>
      </c>
      <c r="G22" s="139">
        <v>159219</v>
      </c>
    </row>
    <row r="23" spans="1:7" ht="19.5" customHeight="1">
      <c r="A23" s="140" t="s">
        <v>332</v>
      </c>
      <c r="B23" s="140" t="s">
        <v>334</v>
      </c>
      <c r="C23" s="140" t="s">
        <v>340</v>
      </c>
      <c r="D23" s="141" t="s">
        <v>322</v>
      </c>
      <c r="E23" s="142">
        <v>4077902.78</v>
      </c>
      <c r="F23" s="143">
        <v>3918683.78</v>
      </c>
      <c r="G23" s="143">
        <v>159219</v>
      </c>
    </row>
    <row r="24" spans="1:7" ht="19.5" customHeight="1">
      <c r="A24" s="136" t="s">
        <v>323</v>
      </c>
      <c r="B24" s="136"/>
      <c r="C24" s="136"/>
      <c r="D24" s="137"/>
      <c r="E24" s="138">
        <v>167764</v>
      </c>
      <c r="F24" s="139">
        <v>167764</v>
      </c>
      <c r="G24" s="139">
        <v>0</v>
      </c>
    </row>
    <row r="25" spans="1:7" ht="18.75" customHeight="1">
      <c r="A25" s="136"/>
      <c r="B25" s="136" t="s">
        <v>341</v>
      </c>
      <c r="C25" s="136"/>
      <c r="D25" s="137"/>
      <c r="E25" s="138">
        <v>167764</v>
      </c>
      <c r="F25" s="139">
        <v>167764</v>
      </c>
      <c r="G25" s="139">
        <v>0</v>
      </c>
    </row>
    <row r="26" spans="1:7" ht="18.75" customHeight="1">
      <c r="A26" s="136"/>
      <c r="B26" s="136"/>
      <c r="C26" s="136" t="s">
        <v>327</v>
      </c>
      <c r="D26" s="137"/>
      <c r="E26" s="138">
        <v>86260</v>
      </c>
      <c r="F26" s="139">
        <v>86260</v>
      </c>
      <c r="G26" s="139">
        <v>0</v>
      </c>
    </row>
    <row r="27" spans="1:7" ht="18.75" customHeight="1">
      <c r="A27" s="140" t="s">
        <v>342</v>
      </c>
      <c r="B27" s="140" t="s">
        <v>340</v>
      </c>
      <c r="C27" s="140" t="s">
        <v>330</v>
      </c>
      <c r="D27" s="141" t="s">
        <v>324</v>
      </c>
      <c r="E27" s="142">
        <v>86260</v>
      </c>
      <c r="F27" s="143">
        <v>86260</v>
      </c>
      <c r="G27" s="143">
        <v>0</v>
      </c>
    </row>
    <row r="28" spans="1:7" ht="18.75" customHeight="1">
      <c r="A28" s="136"/>
      <c r="B28" s="136"/>
      <c r="C28" s="136" t="s">
        <v>335</v>
      </c>
      <c r="D28" s="137"/>
      <c r="E28" s="138">
        <v>81504</v>
      </c>
      <c r="F28" s="139">
        <v>81504</v>
      </c>
      <c r="G28" s="139">
        <v>0</v>
      </c>
    </row>
    <row r="29" spans="1:7" ht="18.75" customHeight="1">
      <c r="A29" s="140" t="s">
        <v>342</v>
      </c>
      <c r="B29" s="140" t="s">
        <v>340</v>
      </c>
      <c r="C29" s="140" t="s">
        <v>336</v>
      </c>
      <c r="D29" s="141" t="s">
        <v>325</v>
      </c>
      <c r="E29" s="142">
        <v>81504</v>
      </c>
      <c r="F29" s="143">
        <v>81504</v>
      </c>
      <c r="G29" s="143">
        <v>0</v>
      </c>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zoomScale="80" zoomScaleNormal="80" zoomScalePageLayoutView="0" workbookViewId="0" topLeftCell="A1">
      <pane xSplit="2" ySplit="5" topLeftCell="C6" activePane="bottomRight" state="frozen"/>
      <selection pane="topLeft" activeCell="A2" sqref="A2:L2"/>
      <selection pane="topRight" activeCell="A2" sqref="A2:L2"/>
      <selection pane="bottomLeft" activeCell="A2" sqref="A2:L2"/>
      <selection pane="bottomRight" activeCell="A4" sqref="A4:B9"/>
    </sheetView>
  </sheetViews>
  <sheetFormatPr defaultColWidth="9.00390625" defaultRowHeight="28.5" customHeight="1"/>
  <cols>
    <col min="1" max="1" width="18.00390625" style="9" customWidth="1"/>
    <col min="2" max="2" width="34.875" style="8" customWidth="1"/>
    <col min="3" max="3" width="32.125" style="10" customWidth="1"/>
    <col min="4" max="16384" width="9.00390625" style="10" customWidth="1"/>
  </cols>
  <sheetData>
    <row r="1" ht="28.5" customHeight="1">
      <c r="A1" s="42" t="s">
        <v>99</v>
      </c>
    </row>
    <row r="2" spans="1:3" ht="47.25" customHeight="1">
      <c r="A2" s="193" t="s">
        <v>305</v>
      </c>
      <c r="B2" s="193"/>
      <c r="C2" s="193"/>
    </row>
    <row r="3" ht="28.5" customHeight="1">
      <c r="C3" s="32" t="s">
        <v>68</v>
      </c>
    </row>
    <row r="4" spans="1:3" s="7" customFormat="1" ht="19.5" customHeight="1">
      <c r="A4" s="205" t="s">
        <v>178</v>
      </c>
      <c r="B4" s="205"/>
      <c r="C4" s="222" t="s">
        <v>54</v>
      </c>
    </row>
    <row r="5" spans="1:3" s="7" customFormat="1" ht="19.5" customHeight="1">
      <c r="A5" s="227" t="s">
        <v>52</v>
      </c>
      <c r="B5" s="149" t="s">
        <v>53</v>
      </c>
      <c r="C5" s="223"/>
    </row>
    <row r="6" spans="1:3" s="7" customFormat="1" ht="19.5" customHeight="1">
      <c r="A6" s="228" t="s">
        <v>177</v>
      </c>
      <c r="B6" s="228"/>
      <c r="C6" s="224">
        <f>SUM(C7,C19,C34)</f>
        <v>9004919.32</v>
      </c>
    </row>
    <row r="7" spans="1:3" ht="19.5" customHeight="1">
      <c r="A7" s="229" t="s">
        <v>69</v>
      </c>
      <c r="B7" s="229" t="s">
        <v>70</v>
      </c>
      <c r="C7" s="225">
        <f>SUM(C8:C18)</f>
        <v>8065382.380000001</v>
      </c>
    </row>
    <row r="8" spans="1:3" ht="19.5" customHeight="1">
      <c r="A8" s="229" t="s">
        <v>100</v>
      </c>
      <c r="B8" s="229" t="s">
        <v>101</v>
      </c>
      <c r="C8" s="225">
        <v>1143864</v>
      </c>
    </row>
    <row r="9" spans="1:3" ht="19.5" customHeight="1">
      <c r="A9" s="229" t="s">
        <v>102</v>
      </c>
      <c r="B9" s="229" t="s">
        <v>103</v>
      </c>
      <c r="C9" s="225">
        <v>3891350</v>
      </c>
    </row>
    <row r="10" spans="1:3" ht="19.5" customHeight="1">
      <c r="A10" s="226" t="s">
        <v>104</v>
      </c>
      <c r="B10" s="226" t="s">
        <v>105</v>
      </c>
      <c r="C10" s="87">
        <v>691253</v>
      </c>
    </row>
    <row r="11" spans="1:3" ht="19.5" customHeight="1">
      <c r="A11" s="86" t="s">
        <v>106</v>
      </c>
      <c r="B11" s="86" t="s">
        <v>107</v>
      </c>
      <c r="C11" s="87">
        <v>286200</v>
      </c>
    </row>
    <row r="12" spans="1:3" ht="19.5" customHeight="1">
      <c r="A12" s="86" t="s">
        <v>108</v>
      </c>
      <c r="B12" s="86" t="s">
        <v>109</v>
      </c>
      <c r="C12" s="87">
        <v>586796.16</v>
      </c>
    </row>
    <row r="13" spans="1:3" ht="19.5" customHeight="1">
      <c r="A13" s="86" t="s">
        <v>110</v>
      </c>
      <c r="B13" s="86" t="s">
        <v>111</v>
      </c>
      <c r="C13" s="87">
        <v>293398.08</v>
      </c>
    </row>
    <row r="14" spans="1:3" ht="19.5" customHeight="1">
      <c r="A14" s="86" t="s">
        <v>112</v>
      </c>
      <c r="B14" s="86" t="s">
        <v>113</v>
      </c>
      <c r="C14" s="87">
        <v>492076.2</v>
      </c>
    </row>
    <row r="15" spans="1:3" ht="19.5" customHeight="1">
      <c r="A15" s="86" t="s">
        <v>114</v>
      </c>
      <c r="B15" s="86" t="s">
        <v>115</v>
      </c>
      <c r="C15" s="87">
        <v>147622.86</v>
      </c>
    </row>
    <row r="16" spans="1:3" ht="19.5" customHeight="1">
      <c r="A16" s="86" t="s">
        <v>116</v>
      </c>
      <c r="B16" s="86" t="s">
        <v>117</v>
      </c>
      <c r="C16" s="87">
        <v>88864.92</v>
      </c>
    </row>
    <row r="17" spans="1:3" ht="19.5" customHeight="1">
      <c r="A17" s="86" t="s">
        <v>118</v>
      </c>
      <c r="B17" s="86" t="s">
        <v>119</v>
      </c>
      <c r="C17" s="87">
        <v>382860</v>
      </c>
    </row>
    <row r="18" spans="1:3" ht="19.5" customHeight="1">
      <c r="A18" s="86" t="s">
        <v>120</v>
      </c>
      <c r="B18" s="86" t="s">
        <v>121</v>
      </c>
      <c r="C18" s="87">
        <v>61097.16</v>
      </c>
    </row>
    <row r="19" spans="1:3" ht="19.5" customHeight="1">
      <c r="A19" s="86" t="s">
        <v>71</v>
      </c>
      <c r="B19" s="86" t="s">
        <v>72</v>
      </c>
      <c r="C19" s="87">
        <f>SUM(C20:C33)</f>
        <v>781032.9400000001</v>
      </c>
    </row>
    <row r="20" spans="1:3" ht="19.5" customHeight="1">
      <c r="A20" s="86" t="s">
        <v>122</v>
      </c>
      <c r="B20" s="86" t="s">
        <v>123</v>
      </c>
      <c r="C20" s="87">
        <v>24000</v>
      </c>
    </row>
    <row r="21" spans="1:3" ht="19.5" customHeight="1">
      <c r="A21" s="86" t="s">
        <v>124</v>
      </c>
      <c r="B21" s="86" t="s">
        <v>125</v>
      </c>
      <c r="C21" s="87">
        <v>45400</v>
      </c>
    </row>
    <row r="22" spans="1:3" ht="19.5" customHeight="1">
      <c r="A22" s="86" t="s">
        <v>126</v>
      </c>
      <c r="B22" s="86" t="s">
        <v>127</v>
      </c>
      <c r="C22" s="87">
        <v>17200</v>
      </c>
    </row>
    <row r="23" spans="1:3" ht="19.5" customHeight="1">
      <c r="A23" s="86" t="s">
        <v>128</v>
      </c>
      <c r="B23" s="86" t="s">
        <v>129</v>
      </c>
      <c r="C23" s="87">
        <v>163116.2</v>
      </c>
    </row>
    <row r="24" spans="1:3" ht="19.5" customHeight="1">
      <c r="A24" s="86" t="s">
        <v>130</v>
      </c>
      <c r="B24" s="86" t="s">
        <v>131</v>
      </c>
      <c r="C24" s="87">
        <v>229160.4</v>
      </c>
    </row>
    <row r="25" spans="1:3" ht="19.5" customHeight="1">
      <c r="A25" s="86" t="s">
        <v>132</v>
      </c>
      <c r="B25" s="86" t="s">
        <v>133</v>
      </c>
      <c r="C25" s="87">
        <v>6120</v>
      </c>
    </row>
    <row r="26" spans="1:3" ht="19.5" customHeight="1">
      <c r="A26" s="86" t="s">
        <v>134</v>
      </c>
      <c r="B26" s="86" t="s">
        <v>135</v>
      </c>
      <c r="C26" s="87">
        <v>11380.2</v>
      </c>
    </row>
    <row r="27" spans="1:3" ht="19.5" customHeight="1">
      <c r="A27" s="86" t="s">
        <v>136</v>
      </c>
      <c r="B27" s="86" t="s">
        <v>137</v>
      </c>
      <c r="C27" s="87">
        <v>25800</v>
      </c>
    </row>
    <row r="28" spans="1:3" ht="19.5" customHeight="1">
      <c r="A28" s="86" t="s">
        <v>138</v>
      </c>
      <c r="B28" s="86" t="s">
        <v>139</v>
      </c>
      <c r="C28" s="87">
        <v>9880</v>
      </c>
    </row>
    <row r="29" spans="1:3" ht="19.5" customHeight="1">
      <c r="A29" s="86" t="s">
        <v>140</v>
      </c>
      <c r="B29" s="86" t="s">
        <v>141</v>
      </c>
      <c r="C29" s="87">
        <v>1088</v>
      </c>
    </row>
    <row r="30" spans="1:3" ht="19.5" customHeight="1">
      <c r="A30" s="86" t="s">
        <v>142</v>
      </c>
      <c r="B30" s="86" t="s">
        <v>143</v>
      </c>
      <c r="C30" s="87">
        <v>72614.14</v>
      </c>
    </row>
    <row r="31" spans="1:3" ht="19.5" customHeight="1">
      <c r="A31" s="86" t="s">
        <v>144</v>
      </c>
      <c r="B31" s="86" t="s">
        <v>145</v>
      </c>
      <c r="C31" s="87">
        <v>87984</v>
      </c>
    </row>
    <row r="32" spans="1:3" ht="19.5" customHeight="1">
      <c r="A32" s="86" t="s">
        <v>146</v>
      </c>
      <c r="B32" s="86" t="s">
        <v>147</v>
      </c>
      <c r="C32" s="87">
        <v>19530</v>
      </c>
    </row>
    <row r="33" spans="1:3" ht="19.5" customHeight="1">
      <c r="A33" s="86" t="s">
        <v>148</v>
      </c>
      <c r="B33" s="86" t="s">
        <v>149</v>
      </c>
      <c r="C33" s="88">
        <v>67760</v>
      </c>
    </row>
    <row r="34" spans="1:3" ht="19.5" customHeight="1">
      <c r="A34" s="86" t="s">
        <v>73</v>
      </c>
      <c r="B34" s="86" t="s">
        <v>74</v>
      </c>
      <c r="C34" s="87">
        <f>SUM(C35:C38)</f>
        <v>158504</v>
      </c>
    </row>
    <row r="35" spans="1:3" ht="19.5" customHeight="1">
      <c r="A35" s="86" t="s">
        <v>150</v>
      </c>
      <c r="B35" s="86" t="s">
        <v>151</v>
      </c>
      <c r="C35" s="87"/>
    </row>
    <row r="36" spans="1:3" ht="19.5" customHeight="1">
      <c r="A36" s="86" t="s">
        <v>152</v>
      </c>
      <c r="B36" s="86" t="s">
        <v>153</v>
      </c>
      <c r="C36" s="87">
        <v>158324</v>
      </c>
    </row>
    <row r="37" spans="1:3" ht="19.5" customHeight="1">
      <c r="A37" s="86" t="s">
        <v>154</v>
      </c>
      <c r="B37" s="86" t="s">
        <v>155</v>
      </c>
      <c r="C37" s="87"/>
    </row>
    <row r="38" spans="1:3" ht="19.5" customHeight="1">
      <c r="A38" s="86" t="s">
        <v>156</v>
      </c>
      <c r="B38" s="86" t="s">
        <v>157</v>
      </c>
      <c r="C38" s="88">
        <v>180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zoomScalePageLayoutView="0" workbookViewId="0" topLeftCell="A1">
      <pane xSplit="2" ySplit="5" topLeftCell="C45" activePane="bottomRight" state="frozen"/>
      <selection pane="topLeft" activeCell="A2" sqref="A2:L2"/>
      <selection pane="topRight" activeCell="A2" sqref="A2:L2"/>
      <selection pane="bottomLeft" activeCell="A2" sqref="A2:L2"/>
      <selection pane="bottomRight" activeCell="B57" sqref="B57"/>
    </sheetView>
  </sheetViews>
  <sheetFormatPr defaultColWidth="9.00390625" defaultRowHeight="28.5" customHeight="1"/>
  <cols>
    <col min="1" max="1" width="17.125" style="9" customWidth="1"/>
    <col min="2" max="2" width="27.125" style="8" customWidth="1"/>
    <col min="3" max="3" width="27.875" style="10" customWidth="1"/>
    <col min="4" max="16384" width="9.00390625" style="10" customWidth="1"/>
  </cols>
  <sheetData>
    <row r="1" spans="1:2" ht="28.5" customHeight="1">
      <c r="A1" s="89" t="s">
        <v>75</v>
      </c>
      <c r="B1" s="89"/>
    </row>
    <row r="2" spans="1:3" ht="41.25" customHeight="1">
      <c r="A2" s="193" t="s">
        <v>304</v>
      </c>
      <c r="B2" s="196"/>
      <c r="C2" s="196"/>
    </row>
    <row r="3" ht="28.5" customHeight="1">
      <c r="C3" s="32" t="s">
        <v>68</v>
      </c>
    </row>
    <row r="4" spans="1:3" s="7" customFormat="1" ht="19.5" customHeight="1">
      <c r="A4" s="190" t="s">
        <v>178</v>
      </c>
      <c r="B4" s="190"/>
      <c r="C4" s="191" t="s">
        <v>54</v>
      </c>
    </row>
    <row r="5" spans="1:3" s="7" customFormat="1" ht="19.5" customHeight="1">
      <c r="A5" s="91" t="s">
        <v>52</v>
      </c>
      <c r="B5" s="90" t="s">
        <v>53</v>
      </c>
      <c r="C5" s="192"/>
    </row>
    <row r="6" spans="1:3" ht="19.5" customHeight="1">
      <c r="A6" s="194" t="s">
        <v>271</v>
      </c>
      <c r="B6" s="195"/>
      <c r="C6" s="92">
        <f>SUM(C7,C14,C39,C50,C59,C69,C71,C75,C77)</f>
        <v>1062812.24</v>
      </c>
    </row>
    <row r="7" spans="1:3" ht="19.5" customHeight="1">
      <c r="A7" s="93" t="s">
        <v>69</v>
      </c>
      <c r="B7" s="93" t="s">
        <v>70</v>
      </c>
      <c r="C7" s="92">
        <f>SUM(C8:C13)</f>
        <v>0</v>
      </c>
    </row>
    <row r="8" spans="1:3" ht="19.5" customHeight="1">
      <c r="A8" s="47" t="s">
        <v>100</v>
      </c>
      <c r="B8" s="47" t="s">
        <v>101</v>
      </c>
      <c r="C8" s="49"/>
    </row>
    <row r="9" spans="1:3" ht="19.5" customHeight="1">
      <c r="A9" s="47" t="s">
        <v>102</v>
      </c>
      <c r="B9" s="47" t="s">
        <v>103</v>
      </c>
      <c r="C9" s="49"/>
    </row>
    <row r="10" spans="1:3" ht="19.5" customHeight="1">
      <c r="A10" s="47" t="s">
        <v>104</v>
      </c>
      <c r="B10" s="47" t="s">
        <v>105</v>
      </c>
      <c r="C10" s="49"/>
    </row>
    <row r="11" spans="1:3" ht="19.5" customHeight="1">
      <c r="A11" s="47" t="s">
        <v>179</v>
      </c>
      <c r="B11" s="47" t="s">
        <v>180</v>
      </c>
      <c r="C11" s="49"/>
    </row>
    <row r="12" spans="1:3" ht="19.5" customHeight="1">
      <c r="A12" s="47" t="s">
        <v>116</v>
      </c>
      <c r="B12" s="47" t="s">
        <v>117</v>
      </c>
      <c r="C12" s="49"/>
    </row>
    <row r="13" spans="1:3" ht="19.5" customHeight="1">
      <c r="A13" s="47" t="s">
        <v>120</v>
      </c>
      <c r="B13" s="47" t="s">
        <v>121</v>
      </c>
      <c r="C13" s="49"/>
    </row>
    <row r="14" spans="1:3" ht="19.5" customHeight="1">
      <c r="A14" s="93" t="s">
        <v>71</v>
      </c>
      <c r="B14" s="93" t="s">
        <v>72</v>
      </c>
      <c r="C14" s="92">
        <f>SUM(C15:C38)</f>
        <v>1016793.24</v>
      </c>
    </row>
    <row r="15" spans="1:3" ht="19.5" customHeight="1">
      <c r="A15" s="47" t="s">
        <v>122</v>
      </c>
      <c r="B15" s="47" t="s">
        <v>123</v>
      </c>
      <c r="C15" s="49"/>
    </row>
    <row r="16" spans="1:3" ht="19.5" customHeight="1">
      <c r="A16" s="47" t="s">
        <v>181</v>
      </c>
      <c r="B16" s="47" t="s">
        <v>182</v>
      </c>
      <c r="C16" s="49"/>
    </row>
    <row r="17" spans="1:3" ht="19.5" customHeight="1">
      <c r="A17" s="47" t="s">
        <v>183</v>
      </c>
      <c r="B17" s="47" t="s">
        <v>184</v>
      </c>
      <c r="C17" s="49"/>
    </row>
    <row r="18" spans="1:3" ht="19.5" customHeight="1">
      <c r="A18" s="47" t="s">
        <v>124</v>
      </c>
      <c r="B18" s="47" t="s">
        <v>125</v>
      </c>
      <c r="C18" s="49"/>
    </row>
    <row r="19" spans="1:3" ht="19.5" customHeight="1">
      <c r="A19" s="47" t="s">
        <v>185</v>
      </c>
      <c r="B19" s="47" t="s">
        <v>186</v>
      </c>
      <c r="C19" s="144">
        <v>25581</v>
      </c>
    </row>
    <row r="20" spans="1:3" ht="19.5" customHeight="1">
      <c r="A20" s="47" t="s">
        <v>126</v>
      </c>
      <c r="B20" s="47" t="s">
        <v>127</v>
      </c>
      <c r="C20" s="49"/>
    </row>
    <row r="21" spans="1:3" ht="19.5" customHeight="1">
      <c r="A21" s="47" t="s">
        <v>128</v>
      </c>
      <c r="B21" s="47" t="s">
        <v>129</v>
      </c>
      <c r="C21" s="49"/>
    </row>
    <row r="22" spans="1:3" ht="19.5" customHeight="1">
      <c r="A22" s="47" t="s">
        <v>130</v>
      </c>
      <c r="B22" s="47" t="s">
        <v>131</v>
      </c>
      <c r="C22" s="49"/>
    </row>
    <row r="23" spans="1:3" ht="19.5" customHeight="1">
      <c r="A23" s="47" t="s">
        <v>132</v>
      </c>
      <c r="B23" s="47" t="s">
        <v>133</v>
      </c>
      <c r="C23" s="49"/>
    </row>
    <row r="24" spans="1:3" ht="19.5" customHeight="1">
      <c r="A24" s="47" t="s">
        <v>134</v>
      </c>
      <c r="B24" s="47" t="s">
        <v>135</v>
      </c>
      <c r="C24" s="49"/>
    </row>
    <row r="25" spans="1:3" ht="19.5" customHeight="1">
      <c r="A25" s="47" t="s">
        <v>136</v>
      </c>
      <c r="B25" s="47" t="s">
        <v>137</v>
      </c>
      <c r="C25" s="49"/>
    </row>
    <row r="26" spans="1:3" ht="19.5" customHeight="1">
      <c r="A26" s="47" t="s">
        <v>187</v>
      </c>
      <c r="B26" s="47" t="s">
        <v>188</v>
      </c>
      <c r="C26" s="49"/>
    </row>
    <row r="27" spans="1:3" ht="19.5" customHeight="1">
      <c r="A27" s="47" t="s">
        <v>138</v>
      </c>
      <c r="B27" s="47" t="s">
        <v>139</v>
      </c>
      <c r="C27" s="49"/>
    </row>
    <row r="28" spans="1:3" ht="19.5" customHeight="1">
      <c r="A28" s="47" t="s">
        <v>140</v>
      </c>
      <c r="B28" s="47" t="s">
        <v>141</v>
      </c>
      <c r="C28" s="49"/>
    </row>
    <row r="29" spans="1:3" ht="19.5" customHeight="1">
      <c r="A29" s="47" t="s">
        <v>189</v>
      </c>
      <c r="B29" s="47" t="s">
        <v>190</v>
      </c>
      <c r="C29" s="49"/>
    </row>
    <row r="30" spans="1:3" ht="19.5" customHeight="1">
      <c r="A30" s="47" t="s">
        <v>191</v>
      </c>
      <c r="B30" s="47" t="s">
        <v>192</v>
      </c>
      <c r="C30" s="49"/>
    </row>
    <row r="31" spans="1:3" ht="19.5" customHeight="1">
      <c r="A31" s="47" t="s">
        <v>193</v>
      </c>
      <c r="B31" s="47" t="s">
        <v>194</v>
      </c>
      <c r="C31" s="49"/>
    </row>
    <row r="32" spans="1:3" ht="19.5" customHeight="1">
      <c r="A32" s="47" t="s">
        <v>195</v>
      </c>
      <c r="B32" s="47" t="s">
        <v>196</v>
      </c>
      <c r="C32" s="49"/>
    </row>
    <row r="33" spans="1:3" ht="19.5" customHeight="1">
      <c r="A33" s="47" t="s">
        <v>197</v>
      </c>
      <c r="B33" s="47" t="s">
        <v>198</v>
      </c>
      <c r="C33" s="49"/>
    </row>
    <row r="34" spans="1:3" ht="19.5" customHeight="1">
      <c r="A34" s="47" t="s">
        <v>142</v>
      </c>
      <c r="B34" s="47" t="s">
        <v>143</v>
      </c>
      <c r="C34" s="49"/>
    </row>
    <row r="35" spans="1:3" ht="19.5" customHeight="1">
      <c r="A35" s="47" t="s">
        <v>144</v>
      </c>
      <c r="B35" s="47" t="s">
        <v>145</v>
      </c>
      <c r="C35" s="49"/>
    </row>
    <row r="36" spans="1:3" ht="19.5" customHeight="1">
      <c r="A36" s="47" t="s">
        <v>146</v>
      </c>
      <c r="B36" s="47" t="s">
        <v>147</v>
      </c>
      <c r="C36" s="49"/>
    </row>
    <row r="37" spans="1:3" ht="19.5" customHeight="1">
      <c r="A37" s="47" t="s">
        <v>199</v>
      </c>
      <c r="B37" s="47" t="s">
        <v>200</v>
      </c>
      <c r="C37" s="49"/>
    </row>
    <row r="38" spans="1:3" ht="19.5" customHeight="1">
      <c r="A38" s="47" t="s">
        <v>148</v>
      </c>
      <c r="B38" s="47" t="s">
        <v>149</v>
      </c>
      <c r="C38" s="144">
        <v>991212.24</v>
      </c>
    </row>
    <row r="39" spans="1:3" ht="19.5" customHeight="1">
      <c r="A39" s="93" t="s">
        <v>73</v>
      </c>
      <c r="B39" s="93" t="s">
        <v>74</v>
      </c>
      <c r="C39" s="92">
        <f>SUM(C40:C49)</f>
        <v>0</v>
      </c>
    </row>
    <row r="40" spans="1:3" ht="19.5" customHeight="1">
      <c r="A40" s="47" t="s">
        <v>152</v>
      </c>
      <c r="B40" s="47" t="s">
        <v>153</v>
      </c>
      <c r="C40" s="49"/>
    </row>
    <row r="41" spans="1:3" ht="19.5" customHeight="1">
      <c r="A41" s="47" t="s">
        <v>201</v>
      </c>
      <c r="B41" s="47" t="s">
        <v>202</v>
      </c>
      <c r="C41" s="49"/>
    </row>
    <row r="42" spans="1:3" ht="19.5" customHeight="1">
      <c r="A42" s="47" t="s">
        <v>203</v>
      </c>
      <c r="B42" s="47" t="s">
        <v>204</v>
      </c>
      <c r="C42" s="49"/>
    </row>
    <row r="43" spans="1:3" ht="19.5" customHeight="1">
      <c r="A43" s="47" t="s">
        <v>205</v>
      </c>
      <c r="B43" s="47" t="s">
        <v>206</v>
      </c>
      <c r="C43" s="49"/>
    </row>
    <row r="44" spans="1:3" ht="19.5" customHeight="1">
      <c r="A44" s="47" t="s">
        <v>207</v>
      </c>
      <c r="B44" s="47" t="s">
        <v>208</v>
      </c>
      <c r="C44" s="49"/>
    </row>
    <row r="45" spans="1:3" ht="19.5" customHeight="1">
      <c r="A45" s="47" t="s">
        <v>154</v>
      </c>
      <c r="B45" s="47" t="s">
        <v>155</v>
      </c>
      <c r="C45" s="49"/>
    </row>
    <row r="46" spans="1:3" ht="19.5" customHeight="1">
      <c r="A46" s="47" t="s">
        <v>209</v>
      </c>
      <c r="B46" s="47" t="s">
        <v>210</v>
      </c>
      <c r="C46" s="49"/>
    </row>
    <row r="47" spans="1:3" ht="19.5" customHeight="1">
      <c r="A47" s="47" t="s">
        <v>211</v>
      </c>
      <c r="B47" s="47" t="s">
        <v>212</v>
      </c>
      <c r="C47" s="49"/>
    </row>
    <row r="48" spans="1:3" ht="19.5" customHeight="1">
      <c r="A48" s="47" t="s">
        <v>213</v>
      </c>
      <c r="B48" s="47" t="s">
        <v>214</v>
      </c>
      <c r="C48" s="49"/>
    </row>
    <row r="49" spans="1:3" ht="19.5" customHeight="1">
      <c r="A49" s="47" t="s">
        <v>156</v>
      </c>
      <c r="B49" s="47" t="s">
        <v>157</v>
      </c>
      <c r="C49" s="49"/>
    </row>
    <row r="50" spans="1:3" ht="19.5" customHeight="1">
      <c r="A50" s="93" t="s">
        <v>215</v>
      </c>
      <c r="B50" s="93" t="s">
        <v>216</v>
      </c>
      <c r="C50" s="92">
        <f>SUM(C51:C58)</f>
        <v>46019</v>
      </c>
    </row>
    <row r="51" spans="1:3" ht="19.5" customHeight="1">
      <c r="A51" s="47" t="s">
        <v>217</v>
      </c>
      <c r="B51" s="47" t="s">
        <v>218</v>
      </c>
      <c r="C51" s="144">
        <v>28519</v>
      </c>
    </row>
    <row r="52" spans="1:3" ht="19.5" customHeight="1">
      <c r="A52" s="47" t="s">
        <v>219</v>
      </c>
      <c r="B52" s="47" t="s">
        <v>220</v>
      </c>
      <c r="C52" s="144">
        <v>17500</v>
      </c>
    </row>
    <row r="53" spans="1:3" ht="19.5" customHeight="1">
      <c r="A53" s="47" t="s">
        <v>221</v>
      </c>
      <c r="B53" s="47" t="s">
        <v>222</v>
      </c>
      <c r="C53" s="49"/>
    </row>
    <row r="54" spans="1:3" ht="19.5" customHeight="1">
      <c r="A54" s="47" t="s">
        <v>223</v>
      </c>
      <c r="B54" s="47" t="s">
        <v>224</v>
      </c>
      <c r="C54" s="49"/>
    </row>
    <row r="55" spans="1:3" ht="19.5" customHeight="1">
      <c r="A55" s="47" t="s">
        <v>225</v>
      </c>
      <c r="B55" s="47" t="s">
        <v>226</v>
      </c>
      <c r="C55" s="49"/>
    </row>
    <row r="56" spans="1:3" ht="19.5" customHeight="1">
      <c r="A56" s="47" t="s">
        <v>227</v>
      </c>
      <c r="B56" s="47" t="s">
        <v>228</v>
      </c>
      <c r="C56" s="49"/>
    </row>
    <row r="57" spans="1:3" ht="19.5" customHeight="1">
      <c r="A57" s="47" t="s">
        <v>229</v>
      </c>
      <c r="B57" s="47" t="s">
        <v>230</v>
      </c>
      <c r="C57" s="49"/>
    </row>
    <row r="58" spans="1:3" ht="19.5" customHeight="1">
      <c r="A58" s="47" t="s">
        <v>231</v>
      </c>
      <c r="B58" s="47" t="s">
        <v>232</v>
      </c>
      <c r="C58" s="49"/>
    </row>
    <row r="59" spans="1:3" ht="19.5" customHeight="1">
      <c r="A59" s="93" t="s">
        <v>233</v>
      </c>
      <c r="B59" s="93" t="s">
        <v>234</v>
      </c>
      <c r="C59" s="92">
        <f>SUM(C60:C68)</f>
        <v>0</v>
      </c>
    </row>
    <row r="60" spans="1:3" ht="19.5" customHeight="1">
      <c r="A60" s="47" t="s">
        <v>235</v>
      </c>
      <c r="B60" s="47" t="s">
        <v>220</v>
      </c>
      <c r="C60" s="49"/>
    </row>
    <row r="61" spans="1:3" ht="19.5" customHeight="1">
      <c r="A61" s="47" t="s">
        <v>236</v>
      </c>
      <c r="B61" s="47" t="s">
        <v>222</v>
      </c>
      <c r="C61" s="49"/>
    </row>
    <row r="62" spans="1:3" ht="19.5" customHeight="1">
      <c r="A62" s="47" t="s">
        <v>237</v>
      </c>
      <c r="B62" s="47" t="s">
        <v>224</v>
      </c>
      <c r="C62" s="49"/>
    </row>
    <row r="63" spans="1:3" ht="19.5" customHeight="1">
      <c r="A63" s="47" t="s">
        <v>238</v>
      </c>
      <c r="B63" s="47" t="s">
        <v>226</v>
      </c>
      <c r="C63" s="49"/>
    </row>
    <row r="64" spans="1:3" ht="19.5" customHeight="1">
      <c r="A64" s="47" t="s">
        <v>239</v>
      </c>
      <c r="B64" s="47" t="s">
        <v>228</v>
      </c>
      <c r="C64" s="49"/>
    </row>
    <row r="65" spans="1:3" ht="19.5" customHeight="1">
      <c r="A65" s="47" t="s">
        <v>240</v>
      </c>
      <c r="B65" s="47" t="s">
        <v>241</v>
      </c>
      <c r="C65" s="49"/>
    </row>
    <row r="66" spans="1:3" ht="19.5" customHeight="1">
      <c r="A66" s="47" t="s">
        <v>242</v>
      </c>
      <c r="B66" s="47" t="s">
        <v>243</v>
      </c>
      <c r="C66" s="49"/>
    </row>
    <row r="67" spans="1:3" ht="19.5" customHeight="1">
      <c r="A67" s="47" t="s">
        <v>244</v>
      </c>
      <c r="B67" s="47" t="s">
        <v>230</v>
      </c>
      <c r="C67" s="49"/>
    </row>
    <row r="68" spans="1:3" ht="19.5" customHeight="1">
      <c r="A68" s="47" t="s">
        <v>245</v>
      </c>
      <c r="B68" s="47" t="s">
        <v>246</v>
      </c>
      <c r="C68" s="49"/>
    </row>
    <row r="69" spans="1:3" ht="19.5" customHeight="1">
      <c r="A69" s="93" t="s">
        <v>247</v>
      </c>
      <c r="B69" s="93" t="s">
        <v>248</v>
      </c>
      <c r="C69" s="92">
        <f>SUM(C70)</f>
        <v>0</v>
      </c>
    </row>
    <row r="70" spans="1:3" ht="19.5" customHeight="1">
      <c r="A70" s="47" t="s">
        <v>249</v>
      </c>
      <c r="B70" s="47" t="s">
        <v>250</v>
      </c>
      <c r="C70" s="49"/>
    </row>
    <row r="71" spans="1:3" ht="19.5" customHeight="1">
      <c r="A71" s="93" t="s">
        <v>251</v>
      </c>
      <c r="B71" s="93" t="s">
        <v>252</v>
      </c>
      <c r="C71" s="92">
        <f>SUM(C72:C74)</f>
        <v>0</v>
      </c>
    </row>
    <row r="72" spans="1:3" ht="19.5" customHeight="1">
      <c r="A72" s="47" t="s">
        <v>253</v>
      </c>
      <c r="B72" s="47" t="s">
        <v>254</v>
      </c>
      <c r="C72" s="49"/>
    </row>
    <row r="73" spans="1:3" ht="19.5" customHeight="1">
      <c r="A73" s="47" t="s">
        <v>255</v>
      </c>
      <c r="B73" s="47" t="s">
        <v>256</v>
      </c>
      <c r="C73" s="49"/>
    </row>
    <row r="74" spans="1:3" ht="19.5" customHeight="1">
      <c r="A74" s="47" t="s">
        <v>257</v>
      </c>
      <c r="B74" s="47" t="s">
        <v>258</v>
      </c>
      <c r="C74" s="49"/>
    </row>
    <row r="75" spans="1:3" ht="19.5" customHeight="1">
      <c r="A75" s="93" t="s">
        <v>259</v>
      </c>
      <c r="B75" s="93" t="s">
        <v>260</v>
      </c>
      <c r="C75" s="92">
        <f>SUM(C76)</f>
        <v>0</v>
      </c>
    </row>
    <row r="76" spans="1:3" ht="19.5" customHeight="1">
      <c r="A76" s="47" t="s">
        <v>261</v>
      </c>
      <c r="B76" s="47" t="s">
        <v>262</v>
      </c>
      <c r="C76" s="49"/>
    </row>
    <row r="77" spans="1:3" ht="19.5" customHeight="1">
      <c r="A77" s="93" t="s">
        <v>263</v>
      </c>
      <c r="B77" s="93" t="s">
        <v>264</v>
      </c>
      <c r="C77" s="92">
        <f>SUM(C78:C80)</f>
        <v>0</v>
      </c>
    </row>
    <row r="78" spans="1:3" ht="19.5" customHeight="1">
      <c r="A78" s="47" t="s">
        <v>265</v>
      </c>
      <c r="B78" s="47" t="s">
        <v>266</v>
      </c>
      <c r="C78" s="49"/>
    </row>
    <row r="79" spans="1:3" ht="19.5" customHeight="1">
      <c r="A79" s="47" t="s">
        <v>267</v>
      </c>
      <c r="B79" s="47" t="s">
        <v>268</v>
      </c>
      <c r="C79" s="49"/>
    </row>
    <row r="80" spans="1:3" ht="19.5" customHeight="1">
      <c r="A80" s="47" t="s">
        <v>269</v>
      </c>
      <c r="B80" s="47" t="s">
        <v>270</v>
      </c>
      <c r="C80" s="49"/>
    </row>
  </sheetData>
  <sheetProtection/>
  <mergeCells count="4">
    <mergeCell ref="A4:B4"/>
    <mergeCell ref="A6:B6"/>
    <mergeCell ref="C4:C5"/>
    <mergeCell ref="A2:C2"/>
  </mergeCells>
  <printOptions horizontalCentered="1"/>
  <pageMargins left="0.25" right="0.25" top="0.75" bottom="0.75" header="0.3" footer="0.3"/>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J9" sqref="J9"/>
    </sheetView>
  </sheetViews>
  <sheetFormatPr defaultColWidth="9.00390625" defaultRowHeight="28.5" customHeight="1"/>
  <cols>
    <col min="1" max="1" width="23.875" style="5" customWidth="1"/>
    <col min="2" max="2" width="21.00390625" style="5" customWidth="1"/>
    <col min="3" max="4" width="20.50390625" style="5" customWidth="1"/>
    <col min="5" max="16384" width="9.00390625" style="5" customWidth="1"/>
  </cols>
  <sheetData>
    <row r="1" spans="1:3" ht="28.5" customHeight="1">
      <c r="A1" s="180" t="s">
        <v>76</v>
      </c>
      <c r="B1" s="180"/>
      <c r="C1" s="180"/>
    </row>
    <row r="2" spans="1:4" ht="28.5" customHeight="1">
      <c r="A2" s="197" t="s">
        <v>303</v>
      </c>
      <c r="B2" s="197"/>
      <c r="C2" s="197"/>
      <c r="D2" s="197"/>
    </row>
    <row r="3" spans="1:4" ht="28.5" customHeight="1">
      <c r="A3" s="6"/>
      <c r="B3" s="6"/>
      <c r="C3" s="6"/>
      <c r="D3" s="32" t="s">
        <v>68</v>
      </c>
    </row>
    <row r="4" spans="1:4" ht="24.75" customHeight="1">
      <c r="A4" s="94" t="s">
        <v>77</v>
      </c>
      <c r="B4" s="94" t="s">
        <v>272</v>
      </c>
      <c r="C4" s="94" t="s">
        <v>273</v>
      </c>
      <c r="D4" s="95" t="s">
        <v>78</v>
      </c>
    </row>
    <row r="5" spans="1:4" ht="24.75" customHeight="1">
      <c r="A5" s="96" t="s">
        <v>158</v>
      </c>
      <c r="B5" s="64">
        <f>SUM(B6:B9)</f>
        <v>30218</v>
      </c>
      <c r="C5" s="64">
        <f>SUM(C6:C9)</f>
        <v>36058</v>
      </c>
      <c r="D5" s="64">
        <f>SUM(D6:D9)</f>
        <v>-5840</v>
      </c>
    </row>
    <row r="6" spans="1:4" ht="24.75" customHeight="1">
      <c r="A6" s="94" t="s">
        <v>79</v>
      </c>
      <c r="B6" s="145">
        <f>3500000*0</f>
        <v>0</v>
      </c>
      <c r="C6" s="145">
        <f>3500000*0</f>
        <v>0</v>
      </c>
      <c r="D6" s="62">
        <f>B6-C6</f>
        <v>0</v>
      </c>
    </row>
    <row r="7" spans="1:4" ht="24.75" customHeight="1">
      <c r="A7" s="94" t="s">
        <v>80</v>
      </c>
      <c r="B7" s="145">
        <v>10688</v>
      </c>
      <c r="C7" s="145">
        <v>15328</v>
      </c>
      <c r="D7" s="62">
        <f>B7-C7</f>
        <v>-4640</v>
      </c>
    </row>
    <row r="8" spans="1:4" ht="24.75" customHeight="1">
      <c r="A8" s="97" t="s">
        <v>81</v>
      </c>
      <c r="B8" s="146">
        <v>19530</v>
      </c>
      <c r="C8" s="145">
        <v>20730</v>
      </c>
      <c r="D8" s="62">
        <f>B8-C8</f>
        <v>-1200</v>
      </c>
    </row>
    <row r="9" spans="1:4" ht="24.75" customHeight="1">
      <c r="A9" s="97" t="s">
        <v>82</v>
      </c>
      <c r="B9" s="146">
        <v>0</v>
      </c>
      <c r="C9" s="145">
        <f>5000000*0</f>
        <v>0</v>
      </c>
      <c r="D9" s="62">
        <f>B9-C9</f>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A2" sqref="A2:L2"/>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180" t="s">
        <v>83</v>
      </c>
      <c r="B1" s="180"/>
      <c r="C1" s="180"/>
    </row>
    <row r="2" spans="1:7" ht="28.5" customHeight="1">
      <c r="A2" s="201" t="s">
        <v>302</v>
      </c>
      <c r="B2" s="201"/>
      <c r="C2" s="201"/>
      <c r="D2" s="201"/>
      <c r="E2" s="201"/>
      <c r="F2" s="201"/>
      <c r="G2" s="201"/>
    </row>
    <row r="3" ht="28.5" customHeight="1">
      <c r="G3" s="3" t="s">
        <v>2</v>
      </c>
    </row>
    <row r="4" spans="1:7" s="1" customFormat="1" ht="24.75" customHeight="1">
      <c r="A4" s="202" t="s">
        <v>52</v>
      </c>
      <c r="B4" s="202"/>
      <c r="C4" s="202"/>
      <c r="D4" s="202" t="s">
        <v>53</v>
      </c>
      <c r="E4" s="203" t="s">
        <v>54</v>
      </c>
      <c r="F4" s="205" t="s">
        <v>275</v>
      </c>
      <c r="G4" s="205" t="s">
        <v>274</v>
      </c>
    </row>
    <row r="5" spans="1:7" s="1" customFormat="1" ht="24.75" customHeight="1">
      <c r="A5" s="98" t="s">
        <v>57</v>
      </c>
      <c r="B5" s="98" t="s">
        <v>58</v>
      </c>
      <c r="C5" s="98" t="s">
        <v>59</v>
      </c>
      <c r="D5" s="202"/>
      <c r="E5" s="204"/>
      <c r="F5" s="205"/>
      <c r="G5" s="205"/>
    </row>
    <row r="6" spans="1:7" s="1" customFormat="1" ht="24.75" customHeight="1">
      <c r="A6" s="198" t="s">
        <v>271</v>
      </c>
      <c r="B6" s="199"/>
      <c r="C6" s="199"/>
      <c r="D6" s="200"/>
      <c r="E6" s="100">
        <f>SUM(E7:E20)</f>
        <v>0</v>
      </c>
      <c r="F6" s="102">
        <f>SUM(F7:F20)</f>
        <v>0</v>
      </c>
      <c r="G6" s="102">
        <f>SUM(G7:G20)</f>
        <v>0</v>
      </c>
    </row>
    <row r="7" spans="1:7" s="1" customFormat="1" ht="24.75" customHeight="1">
      <c r="A7" s="99"/>
      <c r="B7" s="99"/>
      <c r="C7" s="99"/>
      <c r="D7" s="99"/>
      <c r="E7" s="101">
        <f>SUM(F7:G7)</f>
        <v>0</v>
      </c>
      <c r="F7" s="75"/>
      <c r="G7" s="75"/>
    </row>
    <row r="8" spans="1:7" s="1" customFormat="1" ht="24.75" customHeight="1">
      <c r="A8" s="99"/>
      <c r="B8" s="99"/>
      <c r="C8" s="99"/>
      <c r="D8" s="99"/>
      <c r="E8" s="101">
        <f aca="true" t="shared" si="0" ref="E8:E20">SUM(F8:G8)</f>
        <v>0</v>
      </c>
      <c r="F8" s="75"/>
      <c r="G8" s="75"/>
    </row>
    <row r="9" spans="1:7" s="1" customFormat="1" ht="24.75" customHeight="1">
      <c r="A9" s="99"/>
      <c r="B9" s="99"/>
      <c r="C9" s="99"/>
      <c r="D9" s="99"/>
      <c r="E9" s="101">
        <f t="shared" si="0"/>
        <v>0</v>
      </c>
      <c r="F9" s="75"/>
      <c r="G9" s="75"/>
    </row>
    <row r="10" spans="1:7" s="1" customFormat="1" ht="24.75" customHeight="1">
      <c r="A10" s="99"/>
      <c r="B10" s="99"/>
      <c r="C10" s="99"/>
      <c r="D10" s="99"/>
      <c r="E10" s="75">
        <f t="shared" si="0"/>
        <v>0</v>
      </c>
      <c r="F10" s="75"/>
      <c r="G10" s="75"/>
    </row>
    <row r="11" spans="1:7" s="1" customFormat="1" ht="24.75" customHeight="1">
      <c r="A11" s="99"/>
      <c r="B11" s="99"/>
      <c r="C11" s="99"/>
      <c r="D11" s="99"/>
      <c r="E11" s="101"/>
      <c r="F11" s="75"/>
      <c r="G11" s="75"/>
    </row>
    <row r="12" spans="1:7" s="1" customFormat="1" ht="24.75" customHeight="1">
      <c r="A12" s="99"/>
      <c r="B12" s="99"/>
      <c r="C12" s="99"/>
      <c r="D12" s="99"/>
      <c r="E12" s="101"/>
      <c r="F12" s="75"/>
      <c r="G12" s="75"/>
    </row>
    <row r="13" spans="1:7" s="1" customFormat="1" ht="24.75" customHeight="1">
      <c r="A13" s="99"/>
      <c r="B13" s="99"/>
      <c r="C13" s="99"/>
      <c r="D13" s="99"/>
      <c r="E13" s="101"/>
      <c r="F13" s="75"/>
      <c r="G13" s="75"/>
    </row>
    <row r="14" spans="1:7" s="1" customFormat="1" ht="24.75" customHeight="1">
      <c r="A14" s="99"/>
      <c r="B14" s="99"/>
      <c r="C14" s="99"/>
      <c r="D14" s="99"/>
      <c r="E14" s="101">
        <f>SUM(F14:G14)</f>
        <v>0</v>
      </c>
      <c r="F14" s="75"/>
      <c r="G14" s="75"/>
    </row>
    <row r="15" spans="1:7" s="1" customFormat="1" ht="24.75" customHeight="1">
      <c r="A15" s="99"/>
      <c r="B15" s="99"/>
      <c r="C15" s="99"/>
      <c r="D15" s="99"/>
      <c r="E15" s="101">
        <f>SUM(F15:G15)</f>
        <v>0</v>
      </c>
      <c r="F15" s="75"/>
      <c r="G15" s="75"/>
    </row>
    <row r="16" spans="1:7" s="1" customFormat="1" ht="24.75" customHeight="1">
      <c r="A16" s="99"/>
      <c r="B16" s="99"/>
      <c r="C16" s="99"/>
      <c r="D16" s="99"/>
      <c r="E16" s="75">
        <f>SUM(F16:G16)</f>
        <v>0</v>
      </c>
      <c r="F16" s="75"/>
      <c r="G16" s="75"/>
    </row>
    <row r="17" spans="1:7" s="1" customFormat="1" ht="24.75" customHeight="1">
      <c r="A17" s="99"/>
      <c r="B17" s="99"/>
      <c r="C17" s="99"/>
      <c r="D17" s="99"/>
      <c r="E17" s="75">
        <f t="shared" si="0"/>
        <v>0</v>
      </c>
      <c r="F17" s="75"/>
      <c r="G17" s="75"/>
    </row>
    <row r="18" spans="1:7" s="1" customFormat="1" ht="24.75" customHeight="1">
      <c r="A18" s="99"/>
      <c r="B18" s="99"/>
      <c r="C18" s="99"/>
      <c r="D18" s="99"/>
      <c r="E18" s="75">
        <f t="shared" si="0"/>
        <v>0</v>
      </c>
      <c r="F18" s="75"/>
      <c r="G18" s="75"/>
    </row>
    <row r="19" spans="1:7" s="1" customFormat="1" ht="24.75" customHeight="1">
      <c r="A19" s="99"/>
      <c r="B19" s="99"/>
      <c r="C19" s="99"/>
      <c r="D19" s="99"/>
      <c r="E19" s="75">
        <f t="shared" si="0"/>
        <v>0</v>
      </c>
      <c r="F19" s="75"/>
      <c r="G19" s="75"/>
    </row>
    <row r="20" spans="1:7" s="1" customFormat="1" ht="24.75" customHeight="1">
      <c r="A20" s="99"/>
      <c r="B20" s="99"/>
      <c r="C20" s="99"/>
      <c r="D20" s="99"/>
      <c r="E20" s="75">
        <f t="shared" si="0"/>
        <v>0</v>
      </c>
      <c r="F20" s="75"/>
      <c r="G20" s="75"/>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USER</cp:lastModifiedBy>
  <cp:lastPrinted>2021-01-27T00:51:23Z</cp:lastPrinted>
  <dcterms:created xsi:type="dcterms:W3CDTF">2019-01-23T04:00:32Z</dcterms:created>
  <dcterms:modified xsi:type="dcterms:W3CDTF">2021-01-27T00:54:25Z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