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05" tabRatio="999" activeTab="3"/>
  </bookViews>
  <sheets>
    <sheet name="收支总1-1表-部门收支总表" sheetId="1" r:id="rId1"/>
    <sheet name="收支总1-2表-部门收入总表" sheetId="2" r:id="rId2"/>
    <sheet name="收支总1-3表-部门支出总表" sheetId="3" r:id="rId3"/>
    <sheet name="财拨2-1表-部门财政收支总表" sheetId="4" r:id="rId4"/>
    <sheet name="财拨2-2表-部门一般公共预算支出表" sheetId="5" r:id="rId5"/>
    <sheet name="财拨2-3表-部门基本支出表（经济分类）" sheetId="6" r:id="rId6"/>
    <sheet name="财拨2-4表-部门项目支出表（经济分类）" sheetId="7" r:id="rId7"/>
    <sheet name="财拨2-5表-三公经费" sheetId="8" r:id="rId8"/>
    <sheet name="财拨2-6表-政府性基金支出表" sheetId="9" r:id="rId9"/>
    <sheet name="财拨2-7表-国资支出表" sheetId="10" r:id="rId10"/>
    <sheet name="财拨2-8表-政府采购明细表" sheetId="11" r:id="rId11"/>
    <sheet name="财拨2-9表-购买服务明细表" sheetId="12" r:id="rId12"/>
    <sheet name="财拨2-10表-绩效目标明细表" sheetId="13" r:id="rId13"/>
  </sheets>
  <definedNames>
    <definedName name="_xlnm.Print_Area" localSheetId="4">'财拨2-2表-部门一般公共预算支出表'!$A$1:$G$14</definedName>
    <definedName name="_xlnm.Print_Area" localSheetId="9">'财拨2-7表-国资支出表'!$A$1:$E$14</definedName>
    <definedName name="_xlnm.Print_Area" localSheetId="0">'收支总1-1表-部门收支总表'!$A$1:$D$9</definedName>
    <definedName name="_xlnm.Print_Area" localSheetId="1">'收支总1-2表-部门收入总表'!$A$1:$B$18</definedName>
    <definedName name="_xlnm.Print_Area" localSheetId="2">'收支总1-3表-部门支出总表'!$A$1:$B$38</definedName>
    <definedName name="_xlnm.Print_Titles" localSheetId="4">'财拨2-2表-部门一般公共预算支出表'!$1:$3</definedName>
  </definedNames>
  <calcPr fullCalcOnLoad="1"/>
</workbook>
</file>

<file path=xl/sharedStrings.xml><?xml version="1.0" encoding="utf-8"?>
<sst xmlns="http://schemas.openxmlformats.org/spreadsheetml/2006/main" count="366" uniqueCount="239">
  <si>
    <t>附件1-1</t>
  </si>
  <si>
    <t xml:space="preserve"> </t>
  </si>
  <si>
    <t>2020年北京市门头沟区医疗保障局收支总体情况表</t>
  </si>
  <si>
    <t>单位：元</t>
  </si>
  <si>
    <t>收                     入</t>
  </si>
  <si>
    <t>支                        出</t>
  </si>
  <si>
    <t>项             目</t>
  </si>
  <si>
    <t>收入数</t>
  </si>
  <si>
    <t>支出数</t>
  </si>
  <si>
    <t>本年收入合计</t>
  </si>
  <si>
    <t>本年支出合计</t>
  </si>
  <si>
    <t>用事业基金弥补收支差额</t>
  </si>
  <si>
    <t>上年结转</t>
  </si>
  <si>
    <t>结转下年</t>
  </si>
  <si>
    <t>收   入   总    计</t>
  </si>
  <si>
    <t>支    出    总    计</t>
  </si>
  <si>
    <t>附件1-2</t>
  </si>
  <si>
    <t>2020年北京市门头沟区医疗保障局收入总体情况表</t>
  </si>
  <si>
    <t>项                    目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</si>
  <si>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一、财政拨款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</si>
  <si>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其中：一般公共预算收入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</si>
  <si>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政府性基金预算收入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</si>
  <si>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国有资本经营预算收入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</si>
  <si>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二、纳入财政专户管理的事业收入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</si>
  <si>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三、上级补助收入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</si>
  <si>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四、事业收入（不含专户管理的事业收入）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</si>
  <si>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五、事业单位经营收入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</si>
  <si>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六、附属单位上缴收入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</si>
  <si>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七、其他收入</t>
    </r>
  </si>
  <si>
    <t>附件1-3</t>
  </si>
  <si>
    <t>2020年北京市门头沟区医疗保障局支出总体情况表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</si>
  <si>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</si>
  <si>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</si>
  <si>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</si>
  <si>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</si>
  <si>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</si>
  <si>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</si>
  <si>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七、文化旅游体育与传媒*</t>
  </si>
  <si>
    <t>八、社会保障和就业</t>
  </si>
  <si>
    <t>九、社会保险基金支出</t>
  </si>
  <si>
    <t>十、卫生健康*</t>
  </si>
  <si>
    <t>十一、节能环保</t>
  </si>
  <si>
    <t>十二、城乡社区</t>
  </si>
  <si>
    <t>十三、农林水</t>
  </si>
  <si>
    <t>十四、交通运输</t>
  </si>
  <si>
    <t>十五、资源勘探信息</t>
  </si>
  <si>
    <t>十六、商业服务业</t>
  </si>
  <si>
    <t>十七、金融</t>
  </si>
  <si>
    <t>十八、援助其他地区支出</t>
  </si>
  <si>
    <t>十九、自然资源海洋气象</t>
  </si>
  <si>
    <t>二十、住房保障</t>
  </si>
  <si>
    <t>二十一、粮油物资储备</t>
  </si>
  <si>
    <t>二十二、国有资本经营预算</t>
  </si>
  <si>
    <t>二十三、灾害防治及应急管理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</si>
  <si>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</si>
  <si>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</si>
  <si>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</si>
  <si>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</si>
  <si>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</si>
  <si>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</si>
  <si>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六、结转下年</t>
  </si>
  <si>
    <t>附件2-1</t>
  </si>
  <si>
    <t>2020年北京市门头沟区医疗保障局财政拨款收支总体情况表</t>
  </si>
  <si>
    <t>支                    出</t>
  </si>
  <si>
    <t>收入来源性质</t>
  </si>
  <si>
    <t>收入金额</t>
  </si>
  <si>
    <t>科目编码</t>
  </si>
  <si>
    <t>科目名称</t>
  </si>
  <si>
    <t>支出合计</t>
  </si>
  <si>
    <t>按支出内容分</t>
  </si>
  <si>
    <t>按照资金性质分</t>
  </si>
  <si>
    <t>类</t>
  </si>
  <si>
    <t>款</t>
  </si>
  <si>
    <t>项</t>
  </si>
  <si>
    <t>基本支出</t>
  </si>
  <si>
    <t>项目支出</t>
  </si>
  <si>
    <t>一般公共预算支出</t>
  </si>
  <si>
    <t>政府性基金预算支出</t>
  </si>
  <si>
    <t>国有资本经营预算支出</t>
  </si>
  <si>
    <t>财政拨款收入  合计</t>
  </si>
  <si>
    <t>财政拨款支出  合计</t>
  </si>
  <si>
    <t>其中：一般公共预算收入</t>
  </si>
  <si>
    <t>05</t>
  </si>
  <si>
    <t>03</t>
  </si>
  <si>
    <t>培训支出</t>
  </si>
  <si>
    <t>01</t>
  </si>
  <si>
    <t>行政单位离退休</t>
  </si>
  <si>
    <t>11</t>
  </si>
  <si>
    <t>行政单位医疗</t>
  </si>
  <si>
    <t>12</t>
  </si>
  <si>
    <t>02</t>
  </si>
  <si>
    <t>财政对城乡居民基本医疗保险基金的补助</t>
  </si>
  <si>
    <t>13</t>
  </si>
  <si>
    <t>城乡医疗救助</t>
  </si>
  <si>
    <t>15</t>
  </si>
  <si>
    <t>行政运行</t>
  </si>
  <si>
    <t>一般行政管理事务</t>
  </si>
  <si>
    <t>医疗保障政策管理</t>
  </si>
  <si>
    <t>附件2-2</t>
  </si>
  <si>
    <t>2020年北京市门头沟区医疗保障局一般公共预算支出情况表</t>
  </si>
  <si>
    <t>合计</t>
  </si>
  <si>
    <t>08</t>
  </si>
  <si>
    <r>
      <t>附件2-</t>
    </r>
    <r>
      <rPr>
        <sz val="10"/>
        <rFont val="宋体"/>
        <family val="0"/>
      </rPr>
      <t>3</t>
    </r>
  </si>
  <si>
    <t>2020年北京市门头沟区医疗保障局一般公共预算基本支出情况表</t>
  </si>
  <si>
    <t>单位:元</t>
  </si>
  <si>
    <t>项目类别</t>
  </si>
  <si>
    <t>经济分类科目</t>
  </si>
  <si>
    <t>科目代码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</si>
  <si>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</si>
  <si>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</si>
  <si>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</si>
  <si>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</si>
  <si>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</si>
  <si>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</si>
  <si>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</si>
  <si>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</si>
  <si>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</si>
  <si>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</si>
  <si>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</si>
  <si>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</si>
  <si>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</si>
  <si>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</si>
  <si>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</si>
  <si>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</si>
  <si>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</si>
  <si>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</si>
  <si>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</si>
  <si>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</si>
  <si>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</si>
  <si>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</si>
  <si>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</si>
  <si>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</si>
  <si>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</si>
  <si>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</si>
  <si>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</si>
  <si>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</si>
  <si>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</si>
  <si>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</si>
  <si>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</si>
  <si>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</si>
  <si>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</si>
  <si>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</si>
  <si>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</si>
  <si>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</si>
  <si>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</si>
  <si>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</si>
  <si>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</si>
  <si>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维修(护)费</t>
  </si>
  <si>
    <t>　30214</t>
  </si>
  <si>
    <t>　租赁费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</si>
  <si>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</si>
  <si>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</si>
  <si>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</si>
  <si>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</si>
  <si>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</si>
  <si>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</si>
  <si>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</si>
  <si>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</si>
  <si>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</si>
  <si>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</si>
  <si>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</si>
  <si>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其他费用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</si>
  <si>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</si>
  <si>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</si>
  <si>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</si>
  <si>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</si>
  <si>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</si>
  <si>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</si>
  <si>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</si>
  <si>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</si>
  <si>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　30399</t>
  </si>
  <si>
    <t>　其他对个人和家庭的补助支出</t>
  </si>
  <si>
    <t>附件2-4</t>
  </si>
  <si>
    <t>2020年北京市门头沟区医疗保障局一般公共预算项目支出情况表</t>
  </si>
  <si>
    <t>　30202</t>
  </si>
  <si>
    <t>　印刷费</t>
  </si>
  <si>
    <t>　30227</t>
  </si>
  <si>
    <t>　委托业务费</t>
  </si>
  <si>
    <t>附件2-5</t>
  </si>
  <si>
    <t>2020年北京市门头沟区医疗保障局“三公经费”财政拨款情况表</t>
  </si>
  <si>
    <t>项目名称</t>
  </si>
  <si>
    <r>
      <t>20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年</t>
    </r>
  </si>
  <si>
    <r>
      <t>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</t>
    </r>
  </si>
  <si>
    <t>增减额</t>
  </si>
  <si>
    <t>“三公”经费财政拨款         预算总额</t>
  </si>
  <si>
    <t>因公出国（境）费用</t>
  </si>
  <si>
    <t>公务接待费</t>
  </si>
  <si>
    <t>公务用车购置费</t>
  </si>
  <si>
    <t>公务用车运行费</t>
  </si>
  <si>
    <t>附件2-6</t>
  </si>
  <si>
    <t>2020年北京市门头沟区医疗保障局政府性基金预算支出情况表</t>
  </si>
  <si>
    <t>其中:区本级财力支出</t>
  </si>
  <si>
    <t>市专项转移支付支出</t>
  </si>
  <si>
    <t>本单位无此类支出。</t>
  </si>
  <si>
    <t>附件2-7</t>
  </si>
  <si>
    <t>2020年北京市门头沟区医疗保障局国有资本经营预算支出情况表</t>
  </si>
  <si>
    <t>附件2-8</t>
  </si>
  <si>
    <t>2020年北京市门头沟区医疗保障局政府采购预算支出情况表</t>
  </si>
  <si>
    <t>序号</t>
  </si>
  <si>
    <t>资金来源</t>
  </si>
  <si>
    <t>政府采购项目小计</t>
  </si>
  <si>
    <t>一般公共预算</t>
  </si>
  <si>
    <t>政府性基金</t>
  </si>
  <si>
    <t>…</t>
  </si>
  <si>
    <t>附件2-9</t>
  </si>
  <si>
    <t>2020年北京市门头沟区医疗保障局政府购买服务预算支出情况表</t>
  </si>
  <si>
    <t>购买服务目录</t>
  </si>
  <si>
    <t>政府购买服务一级目录</t>
  </si>
  <si>
    <t>政府购买服务二级目录</t>
  </si>
  <si>
    <t>政府购买服务三级目录</t>
  </si>
  <si>
    <t>内容</t>
  </si>
  <si>
    <t>金额</t>
  </si>
  <si>
    <r>
      <t>附件2-</t>
    </r>
    <r>
      <rPr>
        <sz val="10"/>
        <rFont val="宋体"/>
        <family val="0"/>
      </rPr>
      <t>10</t>
    </r>
  </si>
  <si>
    <t>2020年门头沟区医疗保障局项目支出绩效目标明细表</t>
  </si>
  <si>
    <t>项目绩效目标</t>
  </si>
  <si>
    <t>社会救助对象医疗救助和因病致贫家庭医疗救助</t>
  </si>
  <si>
    <t>财政拨款</t>
  </si>
  <si>
    <t>促进本区内医疗救助发展，有效解决社会救助对象及困难群众医疗费用负担重的问题。</t>
  </si>
  <si>
    <t>城乡居民基本医疗保险财政补贴</t>
  </si>
  <si>
    <t>为保障城乡居民的基本医疗权益，提高城乡居民基本医疗保障水平，完善统筹城乡的基本医疗保险制度，健全社会医疗保障体系，促进首都经济发展与和谐稳定。</t>
  </si>
  <si>
    <r>
      <t>2020</t>
    </r>
    <r>
      <rPr>
        <sz val="11"/>
        <color indexed="8"/>
        <rFont val="宋体"/>
        <family val="0"/>
      </rPr>
      <t>年在京中央单位公费医疗补助资金</t>
    </r>
  </si>
  <si>
    <t>专项用于在京中央单位公费医疗补助。</t>
  </si>
  <si>
    <t>医保大厅工作人员服装经费</t>
  </si>
  <si>
    <t xml:space="preserve"> 统一服装标准提升区医疗保障局工作人员形象，以良好的精神面貌为办事人员服务。</t>
  </si>
  <si>
    <t>政策宣传经费</t>
  </si>
  <si>
    <t>通过多种形式的宣传活动，提高参保人员对医疗保障方面的认知度及政策理解度，不断增强企事业单位和参保人员法律意识和依法办事能力，逐步规范行政执法水平。</t>
  </si>
  <si>
    <t>医保综合邮寄费</t>
  </si>
  <si>
    <t>完成手工报销费用票据核实工作，及时发现虚假票据，严厉打击欺诈骗保行为，保障医保基金安全。</t>
  </si>
  <si>
    <t>医疗保障业务培训</t>
  </si>
  <si>
    <t>增强团队意识，提高工作创新能力，不断提升区医疗保障局工作人员依法行政工作能力。</t>
  </si>
  <si>
    <t>对定点医疗机构数据分析监管及现场检查</t>
  </si>
  <si>
    <t>加强对定点医药机构的监督管理力度，对医疗机构的监管做到全覆盖、无盲区；纠正违反医疗保险规定行为，避免医保基金浪费；加强对定点医药机构政策培训，确保医药机构履行好医保协议；督促定点医疗机构在医疗行为和管理上严格执行医疗保险相关规定，做到合理检查、合理用药、合理治疗，保障参保人获得及时规范的医疗救治和医疗保险基金的合理支出；开展现场检查，宣传医保政策、规范诊疗行为、强化监督、堵塞漏洞，保障医保基金的合理支出。</t>
  </si>
  <si>
    <t>对经办业务数据核查外审服务费</t>
  </si>
  <si>
    <t>依据优化营商环境，提升群众满意度的需求，不断提高我局手工报销票据审核时限及审核精准度，提升医疗保障工作效率，确保基金收支安全，更好的为辖区群众百姓服务。</t>
  </si>
  <si>
    <t>办公耗材费</t>
  </si>
  <si>
    <t>保障网络及办公系统维护和耗材的正常化，保障工作正常进行。</t>
  </si>
  <si>
    <t>社会救助对象医疗救助和因病致贫家庭医疗救助（中央）</t>
  </si>
  <si>
    <t>医疗服务与保障能力提升补助资金</t>
  </si>
  <si>
    <t>加强医疗保障能力建设，提升医疗保障经办和服务能力。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</si>
</sst>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_);[Red]\(#,##0\)"/>
    <numFmt numFmtId="181" formatCode="#,##0.00_ "/>
    <numFmt numFmtId="182" formatCode="0_);[Red]\(0\)"/>
    <numFmt numFmtId="183" formatCode="0.00_);[Red]\(0.00\)"/>
    <numFmt numFmtId="184" formatCode="0.00_ "/>
    <numFmt numFmtId="185" formatCode="#,##0.00;[Red]#,##0.0"/>
    <numFmt numFmtId="186" formatCode="#,##0.00_);[Red]\(#,##0.00\)"/>
  </numFmts>
  <fonts count="5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3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b/>
      <sz val="11"/>
      <color indexed="8"/>
      <name val="Cambria"/>
      <family val="0"/>
    </font>
    <font>
      <sz val="11"/>
      <color indexed="8"/>
      <name val="Cambria"/>
      <family val="0"/>
    </font>
    <font>
      <b/>
      <sz val="11"/>
      <name val="Cambria"/>
      <family val="0"/>
    </font>
    <font>
      <sz val="11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1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180" fontId="3" fillId="33" borderId="0" xfId="0" applyNumberFormat="1" applyFont="1" applyFill="1" applyBorder="1" applyAlignment="1" applyProtection="1">
      <alignment horizontal="center" vertical="center" wrapText="1"/>
      <protection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180" fontId="3" fillId="33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181" fontId="6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 wrapText="1"/>
    </xf>
    <xf numFmtId="0" fontId="51" fillId="0" borderId="14" xfId="0" applyFont="1" applyFill="1" applyBorder="1" applyAlignment="1" applyProtection="1">
      <alignment vertical="center" wrapText="1"/>
      <protection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left" vertical="center" wrapText="1"/>
      <protection/>
    </xf>
    <xf numFmtId="4" fontId="52" fillId="0" borderId="14" xfId="0" applyNumberFormat="1" applyFont="1" applyFill="1" applyBorder="1" applyAlignment="1" applyProtection="1">
      <alignment horizontal="right" vertical="center"/>
      <protection/>
    </xf>
    <xf numFmtId="0" fontId="52" fillId="0" borderId="14" xfId="0" applyFont="1" applyFill="1" applyBorder="1" applyAlignment="1" applyProtection="1">
      <alignment horizontal="left" vertical="center" wrapText="1"/>
      <protection/>
    </xf>
    <xf numFmtId="0" fontId="52" fillId="0" borderId="14" xfId="0" applyFont="1" applyFill="1" applyBorder="1" applyAlignment="1" applyProtection="1">
      <alignment vertical="center" wrapText="1"/>
      <protection/>
    </xf>
    <xf numFmtId="181" fontId="52" fillId="0" borderId="14" xfId="0" applyNumberFormat="1" applyFont="1" applyFill="1" applyBorder="1" applyAlignment="1" applyProtection="1">
      <alignment horizontal="right" vertical="center"/>
      <protection/>
    </xf>
    <xf numFmtId="4" fontId="5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182" fontId="0" fillId="0" borderId="0" xfId="0" applyNumberFormat="1" applyAlignment="1">
      <alignment horizontal="center"/>
    </xf>
    <xf numFmtId="182" fontId="0" fillId="33" borderId="0" xfId="0" applyNumberForma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182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182" fontId="6" fillId="33" borderId="11" xfId="0" applyNumberFormat="1" applyFont="1" applyFill="1" applyBorder="1" applyAlignment="1" applyProtection="1">
      <alignment horizontal="center" vertical="center" wrapText="1"/>
      <protection/>
    </xf>
    <xf numFmtId="182" fontId="6" fillId="33" borderId="12" xfId="0" applyNumberFormat="1" applyFont="1" applyFill="1" applyBorder="1" applyAlignment="1" applyProtection="1">
      <alignment horizontal="center" vertical="center" wrapText="1"/>
      <protection/>
    </xf>
    <xf numFmtId="182" fontId="6" fillId="33" borderId="13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82" fontId="0" fillId="0" borderId="0" xfId="0" applyNumberFormat="1" applyAlignment="1">
      <alignment horizontal="left"/>
    </xf>
    <xf numFmtId="49" fontId="5" fillId="33" borderId="15" xfId="0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center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183" fontId="0" fillId="33" borderId="0" xfId="0" applyNumberFormat="1" applyFill="1" applyAlignment="1">
      <alignment horizontal="center" vertical="center" wrapText="1"/>
    </xf>
    <xf numFmtId="184" fontId="4" fillId="33" borderId="0" xfId="0" applyNumberFormat="1" applyFont="1" applyFill="1" applyAlignment="1">
      <alignment horizontal="center" vertical="center"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183" fontId="5" fillId="33" borderId="15" xfId="0" applyNumberFormat="1" applyFont="1" applyFill="1" applyBorder="1" applyAlignment="1" applyProtection="1">
      <alignment horizontal="center" vertical="center" wrapText="1"/>
      <protection/>
    </xf>
    <xf numFmtId="183" fontId="5" fillId="33" borderId="17" xfId="0" applyNumberFormat="1" applyFont="1" applyFill="1" applyBorder="1" applyAlignment="1" applyProtection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8" fillId="33" borderId="10" xfId="0" applyNumberFormat="1" applyFont="1" applyFill="1" applyBorder="1" applyAlignment="1">
      <alignment horizontal="center" vertical="center" wrapText="1"/>
    </xf>
    <xf numFmtId="183" fontId="7" fillId="33" borderId="10" xfId="0" applyNumberFormat="1" applyFont="1" applyFill="1" applyBorder="1" applyAlignment="1">
      <alignment horizontal="right" vertical="center" wrapText="1"/>
    </xf>
    <xf numFmtId="183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83" fontId="0" fillId="33" borderId="0" xfId="0" applyNumberFormat="1" applyFill="1" applyBorder="1" applyAlignment="1">
      <alignment horizontal="center" vertical="center" wrapText="1"/>
    </xf>
    <xf numFmtId="181" fontId="2" fillId="33" borderId="0" xfId="0" applyNumberFormat="1" applyFont="1" applyFill="1" applyAlignment="1">
      <alignment horizontal="left" vertical="center" wrapText="1"/>
    </xf>
    <xf numFmtId="0" fontId="0" fillId="33" borderId="0" xfId="63" applyFill="1">
      <alignment vertical="center"/>
      <protection/>
    </xf>
    <xf numFmtId="0" fontId="9" fillId="33" borderId="0" xfId="63" applyFont="1" applyFill="1" applyBorder="1" applyAlignment="1">
      <alignment horizontal="center" vertical="center" shrinkToFit="1"/>
      <protection/>
    </xf>
    <xf numFmtId="0" fontId="10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63" applyFont="1" applyFill="1" applyBorder="1" applyAlignment="1">
      <alignment horizontal="center" vertical="center"/>
      <protection/>
    </xf>
    <xf numFmtId="0" fontId="53" fillId="33" borderId="10" xfId="0" applyFont="1" applyFill="1" applyBorder="1" applyAlignment="1">
      <alignment horizontal="center" vertical="center" wrapText="1"/>
    </xf>
    <xf numFmtId="185" fontId="52" fillId="0" borderId="14" xfId="0" applyNumberFormat="1" applyFont="1" applyFill="1" applyBorder="1" applyAlignment="1" applyProtection="1">
      <alignment horizontal="right" vertical="center"/>
      <protection/>
    </xf>
    <xf numFmtId="4" fontId="53" fillId="0" borderId="14" xfId="0" applyNumberFormat="1" applyFont="1" applyFill="1" applyBorder="1" applyAlignment="1" applyProtection="1">
      <alignment horizontal="right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 applyProtection="1">
      <alignment horizontal="right" vertical="center"/>
      <protection/>
    </xf>
    <xf numFmtId="185" fontId="52" fillId="0" borderId="14" xfId="0" applyNumberFormat="1" applyFont="1" applyFill="1" applyBorder="1" applyAlignment="1" applyProtection="1">
      <alignment horizontal="right" vertical="center" wrapText="1"/>
      <protection/>
    </xf>
    <xf numFmtId="0" fontId="52" fillId="33" borderId="10" xfId="0" applyFont="1" applyFill="1" applyBorder="1" applyAlignment="1">
      <alignment horizontal="center" vertical="center"/>
    </xf>
    <xf numFmtId="180" fontId="11" fillId="33" borderId="0" xfId="63" applyNumberFormat="1" applyFont="1" applyFill="1" applyAlignment="1">
      <alignment vertical="center" wrapText="1"/>
      <protection/>
    </xf>
    <xf numFmtId="180" fontId="2" fillId="33" borderId="0" xfId="63" applyNumberFormat="1" applyFont="1" applyFill="1" applyAlignment="1">
      <alignment horizontal="center" vertical="center" wrapText="1"/>
      <protection/>
    </xf>
    <xf numFmtId="0" fontId="2" fillId="33" borderId="0" xfId="63" applyNumberFormat="1" applyFont="1" applyFill="1" applyAlignment="1">
      <alignment horizontal="center" vertical="center" wrapText="1"/>
      <protection/>
    </xf>
    <xf numFmtId="180" fontId="2" fillId="33" borderId="0" xfId="63" applyNumberFormat="1" applyFont="1" applyFill="1" applyAlignment="1">
      <alignment vertical="center" wrapText="1"/>
      <protection/>
    </xf>
    <xf numFmtId="180" fontId="9" fillId="33" borderId="0" xfId="63" applyNumberFormat="1" applyFont="1" applyFill="1" applyAlignment="1">
      <alignment horizontal="center" vertical="center" wrapText="1"/>
      <protection/>
    </xf>
    <xf numFmtId="180" fontId="2" fillId="33" borderId="0" xfId="63" applyNumberFormat="1" applyFont="1" applyFill="1" applyBorder="1" applyAlignment="1">
      <alignment horizontal="center" vertical="center" wrapText="1"/>
      <protection/>
    </xf>
    <xf numFmtId="180" fontId="1" fillId="33" borderId="15" xfId="63" applyNumberFormat="1" applyFont="1" applyFill="1" applyBorder="1" applyAlignment="1">
      <alignment horizontal="center" vertical="center" wrapText="1"/>
      <protection/>
    </xf>
    <xf numFmtId="180" fontId="1" fillId="33" borderId="10" xfId="63" applyNumberFormat="1" applyFont="1" applyFill="1" applyBorder="1" applyAlignment="1">
      <alignment horizontal="center" vertical="center" wrapText="1"/>
      <protection/>
    </xf>
    <xf numFmtId="180" fontId="1" fillId="33" borderId="17" xfId="63" applyNumberFormat="1" applyFont="1" applyFill="1" applyBorder="1" applyAlignment="1">
      <alignment horizontal="center" vertical="center" wrapText="1"/>
      <protection/>
    </xf>
    <xf numFmtId="0" fontId="1" fillId="33" borderId="10" xfId="63" applyNumberFormat="1" applyFont="1" applyFill="1" applyBorder="1" applyAlignment="1">
      <alignment horizontal="center" vertical="center" wrapText="1"/>
      <protection/>
    </xf>
    <xf numFmtId="180" fontId="54" fillId="33" borderId="10" xfId="63" applyNumberFormat="1" applyFont="1" applyFill="1" applyBorder="1" applyAlignment="1">
      <alignment horizontal="center" vertical="center" wrapText="1"/>
      <protection/>
    </xf>
    <xf numFmtId="180" fontId="54" fillId="33" borderId="12" xfId="63" applyNumberFormat="1" applyFont="1" applyFill="1" applyBorder="1" applyAlignment="1">
      <alignment horizontal="center" vertical="center" wrapText="1"/>
      <protection/>
    </xf>
    <xf numFmtId="180" fontId="54" fillId="33" borderId="13" xfId="63" applyNumberFormat="1" applyFont="1" applyFill="1" applyBorder="1" applyAlignment="1">
      <alignment horizontal="center" vertical="center" wrapText="1"/>
      <protection/>
    </xf>
    <xf numFmtId="4" fontId="55" fillId="0" borderId="14" xfId="0" applyNumberFormat="1" applyFont="1" applyFill="1" applyBorder="1" applyAlignment="1" applyProtection="1">
      <alignment horizontal="right" vertical="center"/>
      <protection/>
    </xf>
    <xf numFmtId="0" fontId="53" fillId="0" borderId="14" xfId="0" applyFont="1" applyFill="1" applyBorder="1" applyAlignment="1" applyProtection="1">
      <alignment vertical="center"/>
      <protection/>
    </xf>
    <xf numFmtId="4" fontId="56" fillId="0" borderId="14" xfId="0" applyNumberFormat="1" applyFont="1" applyFill="1" applyBorder="1" applyAlignment="1" applyProtection="1">
      <alignment horizontal="right" vertical="center"/>
      <protection/>
    </xf>
    <xf numFmtId="0" fontId="52" fillId="0" borderId="14" xfId="0" applyFont="1" applyFill="1" applyBorder="1" applyAlignment="1" applyProtection="1">
      <alignment vertical="center"/>
      <protection/>
    </xf>
    <xf numFmtId="180" fontId="2" fillId="33" borderId="0" xfId="63" applyNumberFormat="1" applyFont="1" applyFill="1" applyAlignment="1">
      <alignment horizontal="left" vertical="center" wrapText="1"/>
      <protection/>
    </xf>
    <xf numFmtId="180" fontId="6" fillId="33" borderId="15" xfId="63" applyNumberFormat="1" applyFont="1" applyFill="1" applyBorder="1" applyAlignment="1">
      <alignment horizontal="center" vertical="center" wrapText="1" shrinkToFit="1"/>
      <protection/>
    </xf>
    <xf numFmtId="0" fontId="8" fillId="33" borderId="12" xfId="63" applyNumberFormat="1" applyFont="1" applyFill="1" applyBorder="1" applyAlignment="1">
      <alignment horizontal="center" vertical="center" wrapText="1"/>
      <protection/>
    </xf>
    <xf numFmtId="0" fontId="8" fillId="33" borderId="13" xfId="63" applyNumberFormat="1" applyFont="1" applyFill="1" applyBorder="1" applyAlignment="1">
      <alignment horizontal="center" vertical="center" wrapText="1"/>
      <protection/>
    </xf>
    <xf numFmtId="181" fontId="57" fillId="33" borderId="17" xfId="63" applyNumberFormat="1" applyFont="1" applyFill="1" applyBorder="1" applyAlignment="1">
      <alignment horizontal="right" vertical="center" wrapText="1"/>
      <protection/>
    </xf>
    <xf numFmtId="180" fontId="6" fillId="33" borderId="18" xfId="63" applyNumberFormat="1" applyFont="1" applyFill="1" applyBorder="1" applyAlignment="1">
      <alignment horizontal="center" vertical="center" wrapText="1" shrinkToFit="1"/>
      <protection/>
    </xf>
    <xf numFmtId="0" fontId="56" fillId="0" borderId="14" xfId="0" applyFont="1" applyBorder="1" applyAlignment="1" applyProtection="1">
      <alignment vertical="center"/>
      <protection/>
    </xf>
    <xf numFmtId="186" fontId="58" fillId="33" borderId="10" xfId="63" applyNumberFormat="1" applyFont="1" applyFill="1" applyBorder="1" applyAlignment="1">
      <alignment vertical="center" wrapText="1"/>
      <protection/>
    </xf>
    <xf numFmtId="4" fontId="56" fillId="0" borderId="19" xfId="0" applyNumberFormat="1" applyFont="1" applyFill="1" applyBorder="1" applyAlignment="1" applyProtection="1">
      <alignment horizontal="right" vertical="center"/>
      <protection/>
    </xf>
    <xf numFmtId="180" fontId="6" fillId="33" borderId="17" xfId="63" applyNumberFormat="1" applyFont="1" applyFill="1" applyBorder="1" applyAlignment="1">
      <alignment horizontal="center" vertical="center" wrapText="1" shrinkToFit="1"/>
      <protection/>
    </xf>
    <xf numFmtId="0" fontId="0" fillId="33" borderId="0" xfId="0" applyFill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shrinkToFit="1"/>
    </xf>
    <xf numFmtId="49" fontId="3" fillId="33" borderId="0" xfId="0" applyNumberFormat="1" applyFont="1" applyFill="1" applyBorder="1" applyAlignment="1">
      <alignment horizontal="center" vertical="center" shrinkToFit="1"/>
    </xf>
    <xf numFmtId="49" fontId="3" fillId="33" borderId="0" xfId="0" applyNumberFormat="1" applyFont="1" applyFill="1" applyBorder="1" applyAlignment="1">
      <alignment vertical="center" shrinkToFit="1"/>
    </xf>
    <xf numFmtId="0" fontId="13" fillId="33" borderId="0" xfId="0" applyFont="1" applyFill="1" applyBorder="1" applyAlignment="1">
      <alignment horizontal="left" vertical="center" shrinkToFit="1"/>
    </xf>
    <xf numFmtId="0" fontId="13" fillId="33" borderId="0" xfId="0" applyFont="1" applyFill="1" applyBorder="1" applyAlignment="1">
      <alignment horizontal="right" vertical="center" shrinkToFit="1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33" borderId="13" xfId="0" applyNumberFormat="1" applyFont="1" applyFill="1" applyBorder="1" applyAlignment="1" applyProtection="1">
      <alignment horizontal="center" vertical="center" wrapText="1"/>
      <protection/>
    </xf>
    <xf numFmtId="181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right" vertical="center"/>
      <protection/>
    </xf>
    <xf numFmtId="49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12" fillId="33" borderId="0" xfId="0" applyFont="1" applyFill="1" applyBorder="1" applyAlignment="1">
      <alignment horizontal="right" vertical="center" shrinkToFit="1"/>
    </xf>
    <xf numFmtId="49" fontId="12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 wrapText="1"/>
    </xf>
    <xf numFmtId="181" fontId="7" fillId="33" borderId="0" xfId="0" applyNumberFormat="1" applyFont="1" applyFill="1" applyAlignment="1">
      <alignment/>
    </xf>
    <xf numFmtId="181" fontId="0" fillId="33" borderId="0" xfId="0" applyNumberFormat="1" applyFill="1" applyAlignment="1">
      <alignment/>
    </xf>
    <xf numFmtId="181" fontId="0" fillId="33" borderId="0" xfId="0" applyNumberFormat="1" applyFill="1" applyAlignment="1">
      <alignment wrapText="1"/>
    </xf>
    <xf numFmtId="181" fontId="0" fillId="33" borderId="0" xfId="0" applyNumberFormat="1" applyFill="1" applyAlignment="1">
      <alignment horizontal="center" vertical="center" wrapText="1"/>
    </xf>
    <xf numFmtId="181" fontId="13" fillId="33" borderId="0" xfId="0" applyNumberFormat="1" applyFont="1" applyFill="1" applyBorder="1" applyAlignment="1">
      <alignment horizontal="left" shrinkToFit="1"/>
    </xf>
    <xf numFmtId="181" fontId="12" fillId="33" borderId="0" xfId="0" applyNumberFormat="1" applyFont="1" applyFill="1" applyBorder="1" applyAlignment="1">
      <alignment horizontal="left" vertical="center" shrinkToFit="1"/>
    </xf>
    <xf numFmtId="181" fontId="12" fillId="33" borderId="0" xfId="0" applyNumberFormat="1" applyFont="1" applyFill="1" applyBorder="1" applyAlignment="1">
      <alignment horizontal="left" vertical="center" wrapText="1" shrinkToFit="1"/>
    </xf>
    <xf numFmtId="181" fontId="3" fillId="33" borderId="0" xfId="0" applyNumberFormat="1" applyFont="1" applyFill="1" applyBorder="1" applyAlignment="1">
      <alignment horizontal="center" vertical="center" shrinkToFit="1"/>
    </xf>
    <xf numFmtId="181" fontId="3" fillId="33" borderId="0" xfId="0" applyNumberFormat="1" applyFont="1" applyFill="1" applyBorder="1" applyAlignment="1">
      <alignment horizontal="center" vertical="center" wrapText="1" shrinkToFit="1"/>
    </xf>
    <xf numFmtId="181" fontId="12" fillId="33" borderId="20" xfId="0" applyNumberFormat="1" applyFont="1" applyFill="1" applyBorder="1" applyAlignment="1">
      <alignment horizontal="left" vertical="center" shrinkToFit="1"/>
    </xf>
    <xf numFmtId="181" fontId="13" fillId="33" borderId="20" xfId="0" applyNumberFormat="1" applyFont="1" applyFill="1" applyBorder="1" applyAlignment="1">
      <alignment horizontal="left" vertical="center" shrinkToFit="1"/>
    </xf>
    <xf numFmtId="181" fontId="13" fillId="33" borderId="20" xfId="0" applyNumberFormat="1" applyFont="1" applyFill="1" applyBorder="1" applyAlignment="1">
      <alignment horizontal="left" vertical="center" wrapText="1" shrinkToFit="1"/>
    </xf>
    <xf numFmtId="181" fontId="13" fillId="33" borderId="20" xfId="0" applyNumberFormat="1" applyFont="1" applyFill="1" applyBorder="1" applyAlignment="1">
      <alignment horizontal="right" vertical="center" shrinkToFit="1"/>
    </xf>
    <xf numFmtId="181" fontId="5" fillId="33" borderId="14" xfId="0" applyNumberFormat="1" applyFont="1" applyFill="1" applyBorder="1" applyAlignment="1">
      <alignment horizontal="center" vertical="center" shrinkToFit="1"/>
    </xf>
    <xf numFmtId="181" fontId="5" fillId="33" borderId="21" xfId="0" applyNumberFormat="1" applyFont="1" applyFill="1" applyBorder="1" applyAlignment="1">
      <alignment horizontal="center" vertical="center" wrapText="1" shrinkToFit="1"/>
    </xf>
    <xf numFmtId="181" fontId="5" fillId="33" borderId="22" xfId="0" applyNumberFormat="1" applyFont="1" applyFill="1" applyBorder="1" applyAlignment="1">
      <alignment horizontal="center" vertical="center" wrapText="1" shrinkToFit="1"/>
    </xf>
    <xf numFmtId="181" fontId="5" fillId="33" borderId="16" xfId="0" applyNumberFormat="1" applyFont="1" applyFill="1" applyBorder="1" applyAlignment="1">
      <alignment horizontal="center" vertical="center" shrinkToFit="1"/>
    </xf>
    <xf numFmtId="181" fontId="5" fillId="33" borderId="21" xfId="0" applyNumberFormat="1" applyFont="1" applyFill="1" applyBorder="1" applyAlignment="1">
      <alignment horizontal="center" vertical="center" shrinkToFit="1"/>
    </xf>
    <xf numFmtId="181" fontId="5" fillId="33" borderId="10" xfId="0" applyNumberFormat="1" applyFont="1" applyFill="1" applyBorder="1" applyAlignment="1">
      <alignment horizontal="center" vertical="center" wrapText="1" shrinkToFit="1"/>
    </xf>
    <xf numFmtId="181" fontId="5" fillId="33" borderId="10" xfId="0" applyNumberFormat="1" applyFont="1" applyFill="1" applyBorder="1" applyAlignment="1">
      <alignment horizontal="center" vertical="center" shrinkToFit="1"/>
    </xf>
    <xf numFmtId="181" fontId="5" fillId="33" borderId="23" xfId="0" applyNumberFormat="1" applyFont="1" applyFill="1" applyBorder="1" applyAlignment="1">
      <alignment horizontal="center" vertical="center" wrapText="1" shrinkToFit="1"/>
    </xf>
    <xf numFmtId="181" fontId="5" fillId="33" borderId="24" xfId="0" applyNumberFormat="1" applyFont="1" applyFill="1" applyBorder="1" applyAlignment="1">
      <alignment horizontal="center" vertical="center" shrinkToFit="1"/>
    </xf>
    <xf numFmtId="181" fontId="5" fillId="33" borderId="25" xfId="0" applyNumberFormat="1" applyFont="1" applyFill="1" applyBorder="1" applyAlignment="1">
      <alignment horizontal="center" vertical="center" shrinkToFit="1"/>
    </xf>
    <xf numFmtId="181" fontId="5" fillId="33" borderId="15" xfId="0" applyNumberFormat="1" applyFont="1" applyFill="1" applyBorder="1" applyAlignment="1">
      <alignment horizontal="center" vertical="center" shrinkToFit="1"/>
    </xf>
    <xf numFmtId="181" fontId="5" fillId="33" borderId="15" xfId="0" applyNumberFormat="1" applyFont="1" applyFill="1" applyBorder="1" applyAlignment="1">
      <alignment horizontal="center" vertical="center" wrapText="1" shrinkToFit="1"/>
    </xf>
    <xf numFmtId="181" fontId="5" fillId="33" borderId="26" xfId="0" applyNumberFormat="1" applyFont="1" applyFill="1" applyBorder="1" applyAlignment="1">
      <alignment horizontal="center" vertical="center" wrapText="1" shrinkToFit="1"/>
    </xf>
    <xf numFmtId="181" fontId="55" fillId="33" borderId="10" xfId="0" applyNumberFormat="1" applyFont="1" applyFill="1" applyBorder="1" applyAlignment="1">
      <alignment horizontal="center" vertical="center" shrinkToFit="1"/>
    </xf>
    <xf numFmtId="181" fontId="55" fillId="33" borderId="10" xfId="0" applyNumberFormat="1" applyFont="1" applyFill="1" applyBorder="1" applyAlignment="1">
      <alignment vertical="center" shrinkToFit="1"/>
    </xf>
    <xf numFmtId="181" fontId="55" fillId="33" borderId="10" xfId="0" applyNumberFormat="1" applyFont="1" applyFill="1" applyBorder="1" applyAlignment="1">
      <alignment vertical="center" wrapText="1" shrinkToFit="1"/>
    </xf>
    <xf numFmtId="4" fontId="55" fillId="0" borderId="10" xfId="0" applyNumberFormat="1" applyFont="1" applyFill="1" applyBorder="1" applyAlignment="1" applyProtection="1">
      <alignment horizontal="right" vertical="center"/>
      <protection/>
    </xf>
    <xf numFmtId="181" fontId="56" fillId="33" borderId="10" xfId="0" applyNumberFormat="1" applyFont="1" applyFill="1" applyBorder="1" applyAlignment="1">
      <alignment horizontal="left" vertical="center" shrinkToFit="1"/>
    </xf>
    <xf numFmtId="0" fontId="56" fillId="0" borderId="10" xfId="0" applyFont="1" applyFill="1" applyBorder="1" applyAlignment="1" applyProtection="1">
      <alignment horizontal="right" vertical="center"/>
      <protection/>
    </xf>
    <xf numFmtId="49" fontId="56" fillId="0" borderId="10" xfId="0" applyNumberFormat="1" applyFont="1" applyFill="1" applyBorder="1" applyAlignment="1" applyProtection="1">
      <alignment horizontal="right" vertical="center"/>
      <protection/>
    </xf>
    <xf numFmtId="0" fontId="56" fillId="0" borderId="14" xfId="0" applyFont="1" applyFill="1" applyBorder="1" applyAlignment="1" applyProtection="1">
      <alignment vertical="center" wrapText="1"/>
      <protection/>
    </xf>
    <xf numFmtId="4" fontId="58" fillId="34" borderId="10" xfId="0" applyNumberFormat="1" applyFont="1" applyFill="1" applyBorder="1" applyAlignment="1">
      <alignment horizontal="right"/>
    </xf>
    <xf numFmtId="184" fontId="58" fillId="34" borderId="10" xfId="0" applyNumberFormat="1" applyFont="1" applyFill="1" applyBorder="1" applyAlignment="1">
      <alignment horizontal="right"/>
    </xf>
    <xf numFmtId="4" fontId="56" fillId="34" borderId="10" xfId="0" applyNumberFormat="1" applyFont="1" applyFill="1" applyBorder="1" applyAlignment="1">
      <alignment horizontal="right" shrinkToFit="1"/>
    </xf>
    <xf numFmtId="181" fontId="58" fillId="33" borderId="10" xfId="0" applyNumberFormat="1" applyFont="1" applyFill="1" applyBorder="1" applyAlignment="1">
      <alignment/>
    </xf>
    <xf numFmtId="181" fontId="58" fillId="33" borderId="10" xfId="0" applyNumberFormat="1" applyFont="1" applyFill="1" applyBorder="1" applyAlignment="1">
      <alignment/>
    </xf>
    <xf numFmtId="4" fontId="56" fillId="0" borderId="10" xfId="0" applyNumberFormat="1" applyFont="1" applyFill="1" applyBorder="1" applyAlignment="1" applyProtection="1">
      <alignment horizontal="right" vertical="center" wrapText="1"/>
      <protection/>
    </xf>
    <xf numFmtId="0" fontId="56" fillId="0" borderId="14" xfId="0" applyFont="1" applyFill="1" applyBorder="1" applyAlignment="1" applyProtection="1">
      <alignment vertical="center"/>
      <protection/>
    </xf>
    <xf numFmtId="181" fontId="0" fillId="33" borderId="0" xfId="0" applyNumberFormat="1" applyFill="1" applyAlignment="1">
      <alignment/>
    </xf>
    <xf numFmtId="181" fontId="12" fillId="33" borderId="0" xfId="0" applyNumberFormat="1" applyFont="1" applyFill="1" applyBorder="1" applyAlignment="1">
      <alignment horizontal="right" vertical="center" shrinkToFit="1"/>
    </xf>
    <xf numFmtId="181" fontId="12" fillId="33" borderId="20" xfId="0" applyNumberFormat="1" applyFont="1" applyFill="1" applyBorder="1" applyAlignment="1">
      <alignment horizontal="right" vertical="center" shrinkToFit="1"/>
    </xf>
    <xf numFmtId="181" fontId="5" fillId="33" borderId="27" xfId="0" applyNumberFormat="1" applyFont="1" applyFill="1" applyBorder="1" applyAlignment="1">
      <alignment horizontal="center" vertical="center" wrapText="1" shrinkToFit="1"/>
    </xf>
    <xf numFmtId="181" fontId="1" fillId="33" borderId="28" xfId="0" applyNumberFormat="1" applyFont="1" applyFill="1" applyBorder="1" applyAlignment="1">
      <alignment horizontal="center" vertical="center" wrapText="1"/>
    </xf>
    <xf numFmtId="181" fontId="1" fillId="33" borderId="23" xfId="0" applyNumberFormat="1" applyFont="1" applyFill="1" applyBorder="1" applyAlignment="1">
      <alignment horizontal="center" vertical="center" wrapText="1"/>
    </xf>
    <xf numFmtId="181" fontId="1" fillId="33" borderId="27" xfId="0" applyNumberFormat="1" applyFont="1" applyFill="1" applyBorder="1" applyAlignment="1">
      <alignment horizontal="center" vertical="center" wrapText="1"/>
    </xf>
    <xf numFmtId="181" fontId="1" fillId="33" borderId="16" xfId="0" applyNumberFormat="1" applyFont="1" applyFill="1" applyBorder="1" applyAlignment="1">
      <alignment horizontal="center" vertical="center" wrapText="1"/>
    </xf>
    <xf numFmtId="4" fontId="57" fillId="34" borderId="10" xfId="0" applyNumberFormat="1" applyFont="1" applyFill="1" applyBorder="1" applyAlignment="1">
      <alignment horizontal="right" vertical="center" wrapText="1"/>
    </xf>
    <xf numFmtId="4" fontId="57" fillId="34" borderId="10" xfId="0" applyNumberFormat="1" applyFont="1" applyFill="1" applyBorder="1" applyAlignment="1">
      <alignment horizontal="right" vertical="center"/>
    </xf>
    <xf numFmtId="4" fontId="56" fillId="0" borderId="10" xfId="0" applyNumberFormat="1" applyFont="1" applyFill="1" applyBorder="1" applyAlignment="1" applyProtection="1">
      <alignment horizontal="right" vertical="center"/>
      <protection/>
    </xf>
    <xf numFmtId="4" fontId="58" fillId="34" borderId="10" xfId="0" applyNumberFormat="1" applyFont="1" applyFill="1" applyBorder="1" applyAlignment="1">
      <alignment horizontal="right" vertical="center" wrapText="1"/>
    </xf>
    <xf numFmtId="181" fontId="0" fillId="33" borderId="0" xfId="0" applyNumberFormat="1" applyFill="1" applyAlignment="1">
      <alignment vertical="center" wrapText="1"/>
    </xf>
    <xf numFmtId="181" fontId="14" fillId="33" borderId="0" xfId="0" applyNumberFormat="1" applyFont="1" applyFill="1" applyBorder="1" applyAlignment="1">
      <alignment horizontal="left" vertical="center" shrinkToFit="1"/>
    </xf>
    <xf numFmtId="181" fontId="13" fillId="33" borderId="0" xfId="0" applyNumberFormat="1" applyFont="1" applyFill="1" applyBorder="1" applyAlignment="1">
      <alignment horizontal="left" vertical="center" shrinkToFit="1"/>
    </xf>
    <xf numFmtId="184" fontId="4" fillId="33" borderId="0" xfId="0" applyNumberFormat="1" applyFont="1" applyFill="1" applyAlignment="1">
      <alignment horizontal="right" vertical="center" wrapText="1"/>
    </xf>
    <xf numFmtId="181" fontId="5" fillId="33" borderId="14" xfId="0" applyNumberFormat="1" applyFont="1" applyFill="1" applyBorder="1" applyAlignment="1">
      <alignment horizontal="left" vertical="center" shrinkToFit="1"/>
    </xf>
    <xf numFmtId="4" fontId="12" fillId="0" borderId="14" xfId="0" applyNumberFormat="1" applyFont="1" applyFill="1" applyBorder="1" applyAlignment="1" applyProtection="1">
      <alignment horizontal="right" vertical="center" wrapText="1"/>
      <protection/>
    </xf>
    <xf numFmtId="181" fontId="5" fillId="33" borderId="10" xfId="0" applyNumberFormat="1" applyFont="1" applyFill="1" applyBorder="1" applyAlignment="1">
      <alignment horizontal="right" vertical="center" shrinkToFit="1"/>
    </xf>
    <xf numFmtId="181" fontId="1" fillId="33" borderId="0" xfId="0" applyNumberFormat="1" applyFont="1" applyFill="1" applyBorder="1" applyAlignment="1">
      <alignment horizontal="left" vertical="center"/>
    </xf>
    <xf numFmtId="181" fontId="6" fillId="33" borderId="10" xfId="0" applyNumberFormat="1" applyFont="1" applyFill="1" applyBorder="1" applyAlignment="1">
      <alignment horizontal="right" vertical="center" shrinkToFit="1"/>
    </xf>
    <xf numFmtId="181" fontId="5" fillId="33" borderId="28" xfId="0" applyNumberFormat="1" applyFont="1" applyFill="1" applyBorder="1" applyAlignment="1">
      <alignment horizontal="left" vertical="center" shrinkToFit="1"/>
    </xf>
    <xf numFmtId="181" fontId="1" fillId="33" borderId="10" xfId="0" applyNumberFormat="1" applyFont="1" applyFill="1" applyBorder="1" applyAlignment="1">
      <alignment/>
    </xf>
    <xf numFmtId="181" fontId="6" fillId="33" borderId="11" xfId="0" applyNumberFormat="1" applyFont="1" applyFill="1" applyBorder="1" applyAlignment="1">
      <alignment horizontal="center" vertical="center" shrinkToFit="1"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181" fontId="0" fillId="33" borderId="0" xfId="0" applyNumberFormat="1" applyFont="1" applyFill="1" applyAlignment="1">
      <alignment/>
    </xf>
    <xf numFmtId="181" fontId="3" fillId="33" borderId="0" xfId="0" applyNumberFormat="1" applyFont="1" applyFill="1" applyBorder="1" applyAlignment="1">
      <alignment vertical="center" shrinkToFit="1"/>
    </xf>
    <xf numFmtId="181" fontId="5" fillId="33" borderId="14" xfId="0" applyNumberFormat="1" applyFont="1" applyFill="1" applyBorder="1" applyAlignment="1">
      <alignment vertical="center" shrinkToFit="1"/>
    </xf>
    <xf numFmtId="181" fontId="5" fillId="33" borderId="14" xfId="0" applyNumberFormat="1" applyFont="1" applyFill="1" applyBorder="1" applyAlignment="1">
      <alignment horizontal="right" vertical="center" shrinkToFit="1"/>
    </xf>
    <xf numFmtId="181" fontId="6" fillId="33" borderId="14" xfId="0" applyNumberFormat="1" applyFont="1" applyFill="1" applyBorder="1" applyAlignment="1">
      <alignment horizontal="center" vertical="center" shrinkToFit="1"/>
    </xf>
    <xf numFmtId="181" fontId="52" fillId="33" borderId="28" xfId="0" applyNumberFormat="1" applyFont="1" applyFill="1" applyBorder="1" applyAlignment="1">
      <alignment horizontal="left" vertical="center" shrinkToFit="1"/>
    </xf>
    <xf numFmtId="181" fontId="5" fillId="33" borderId="19" xfId="0" applyNumberFormat="1" applyFont="1" applyFill="1" applyBorder="1" applyAlignment="1">
      <alignment horizontal="right" vertical="center" shrinkToFit="1"/>
    </xf>
    <xf numFmtId="181" fontId="6" fillId="33" borderId="14" xfId="0" applyNumberFormat="1" applyFont="1" applyFill="1" applyBorder="1" applyAlignment="1">
      <alignment horizontal="right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B13" sqref="B13"/>
    </sheetView>
  </sheetViews>
  <sheetFormatPr defaultColWidth="9.00390625" defaultRowHeight="28.5" customHeight="1"/>
  <cols>
    <col min="1" max="4" width="28.625" style="126" customWidth="1"/>
    <col min="5" max="16384" width="9.00390625" style="126" customWidth="1"/>
  </cols>
  <sheetData>
    <row r="1" spans="1:5" ht="28.5" customHeight="1">
      <c r="A1" s="179" t="s">
        <v>0</v>
      </c>
      <c r="B1" s="180"/>
      <c r="C1" s="130"/>
      <c r="D1" s="167"/>
      <c r="E1" s="126" t="s">
        <v>1</v>
      </c>
    </row>
    <row r="2" spans="1:4" ht="28.5" customHeight="1">
      <c r="A2" s="132" t="s">
        <v>2</v>
      </c>
      <c r="B2" s="132"/>
      <c r="C2" s="132"/>
      <c r="D2" s="132"/>
    </row>
    <row r="3" spans="1:4" ht="28.5" customHeight="1">
      <c r="A3" s="134"/>
      <c r="B3" s="134"/>
      <c r="C3" s="134"/>
      <c r="D3" s="137" t="s">
        <v>3</v>
      </c>
    </row>
    <row r="4" spans="1:4" ht="28.5" customHeight="1">
      <c r="A4" s="138" t="s">
        <v>4</v>
      </c>
      <c r="B4" s="138"/>
      <c r="C4" s="138" t="s">
        <v>5</v>
      </c>
      <c r="D4" s="138"/>
    </row>
    <row r="5" spans="1:4" ht="28.5" customHeight="1">
      <c r="A5" s="138" t="s">
        <v>6</v>
      </c>
      <c r="B5" s="138" t="s">
        <v>7</v>
      </c>
      <c r="C5" s="138" t="s">
        <v>6</v>
      </c>
      <c r="D5" s="141" t="s">
        <v>8</v>
      </c>
    </row>
    <row r="6" spans="1:4" ht="28.5" customHeight="1">
      <c r="A6" s="182" t="s">
        <v>9</v>
      </c>
      <c r="B6" s="86">
        <v>146439986.06</v>
      </c>
      <c r="C6" s="196" t="s">
        <v>10</v>
      </c>
      <c r="D6" s="86">
        <v>146439986.06</v>
      </c>
    </row>
    <row r="7" spans="1:4" ht="28.5" customHeight="1">
      <c r="A7" s="182" t="s">
        <v>11</v>
      </c>
      <c r="B7" s="194"/>
      <c r="C7" s="182"/>
      <c r="D7" s="197"/>
    </row>
    <row r="8" spans="1:4" ht="28.5" customHeight="1">
      <c r="A8" s="182" t="s">
        <v>12</v>
      </c>
      <c r="B8" s="194"/>
      <c r="C8" s="182" t="s">
        <v>13</v>
      </c>
      <c r="D8" s="194"/>
    </row>
    <row r="9" spans="1:4" ht="28.5" customHeight="1">
      <c r="A9" s="195" t="s">
        <v>14</v>
      </c>
      <c r="B9" s="198">
        <f>SUM(B6:B8)</f>
        <v>146439986.06</v>
      </c>
      <c r="C9" s="195" t="s">
        <v>15</v>
      </c>
      <c r="D9" s="198">
        <f>SUM(D6:D8)</f>
        <v>146439986.06</v>
      </c>
    </row>
  </sheetData>
  <sheetProtection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fitToHeight="1" fitToWidth="1" horizontalDpi="600" verticalDpi="600" orientation="landscape" paperSize="1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4"/>
  <sheetViews>
    <sheetView workbookViewId="0" topLeftCell="A1">
      <selection activeCell="D15" sqref="D15"/>
    </sheetView>
  </sheetViews>
  <sheetFormatPr defaultColWidth="9.00390625" defaultRowHeight="28.5" customHeight="1"/>
  <cols>
    <col min="1" max="3" width="5.625" style="26" customWidth="1"/>
    <col min="4" max="4" width="28.75390625" style="26" customWidth="1"/>
    <col min="5" max="5" width="35.375" style="26" customWidth="1"/>
    <col min="6" max="7" width="14.50390625" style="26" customWidth="1"/>
    <col min="8" max="16384" width="9.00390625" style="26" customWidth="1"/>
  </cols>
  <sheetData>
    <row r="1" spans="1:3" ht="28.5" customHeight="1">
      <c r="A1" s="6" t="s">
        <v>194</v>
      </c>
      <c r="B1" s="6"/>
      <c r="C1" s="6"/>
    </row>
    <row r="2" spans="1:7" ht="28.5" customHeight="1">
      <c r="A2" s="8" t="s">
        <v>195</v>
      </c>
      <c r="B2" s="8"/>
      <c r="C2" s="8"/>
      <c r="D2" s="8"/>
      <c r="E2" s="8"/>
      <c r="F2" s="9"/>
      <c r="G2" s="9"/>
    </row>
    <row r="3" ht="28.5" customHeight="1">
      <c r="E3" s="48" t="s">
        <v>3</v>
      </c>
    </row>
    <row r="4" spans="1:5" s="47" customFormat="1" ht="28.5" customHeight="1">
      <c r="A4" s="49" t="s">
        <v>66</v>
      </c>
      <c r="B4" s="49"/>
      <c r="C4" s="49"/>
      <c r="D4" s="49" t="s">
        <v>67</v>
      </c>
      <c r="E4" s="50" t="s">
        <v>68</v>
      </c>
    </row>
    <row r="5" spans="1:5" s="47" customFormat="1" ht="28.5" customHeight="1">
      <c r="A5" s="49" t="s">
        <v>71</v>
      </c>
      <c r="B5" s="49" t="s">
        <v>72</v>
      </c>
      <c r="C5" s="49" t="s">
        <v>73</v>
      </c>
      <c r="D5" s="49"/>
      <c r="E5" s="51"/>
    </row>
    <row r="6" spans="1:5" s="47" customFormat="1" ht="28.5" customHeight="1">
      <c r="A6" s="52"/>
      <c r="B6" s="52"/>
      <c r="C6" s="52"/>
      <c r="D6" s="53" t="s">
        <v>100</v>
      </c>
      <c r="E6" s="54">
        <f>SUM(E7:E14)</f>
        <v>0</v>
      </c>
    </row>
    <row r="7" spans="1:5" s="47" customFormat="1" ht="28.5" customHeight="1">
      <c r="A7" s="55"/>
      <c r="B7" s="55"/>
      <c r="C7" s="55"/>
      <c r="D7" s="55"/>
      <c r="E7" s="55"/>
    </row>
    <row r="8" spans="1:5" s="47" customFormat="1" ht="28.5" customHeight="1">
      <c r="A8" s="55"/>
      <c r="B8" s="55"/>
      <c r="C8" s="55"/>
      <c r="D8" s="55"/>
      <c r="E8" s="55"/>
    </row>
    <row r="9" spans="1:5" s="47" customFormat="1" ht="28.5" customHeight="1">
      <c r="A9" s="55"/>
      <c r="B9" s="55"/>
      <c r="C9" s="55"/>
      <c r="D9" s="55"/>
      <c r="E9" s="55"/>
    </row>
    <row r="10" spans="1:5" s="47" customFormat="1" ht="28.5" customHeight="1">
      <c r="A10" s="55"/>
      <c r="B10" s="55"/>
      <c r="C10" s="55"/>
      <c r="D10" s="55"/>
      <c r="E10" s="55"/>
    </row>
    <row r="11" spans="1:5" s="47" customFormat="1" ht="28.5" customHeight="1">
      <c r="A11" s="55"/>
      <c r="B11" s="55"/>
      <c r="C11" s="55"/>
      <c r="D11" s="55"/>
      <c r="E11" s="55"/>
    </row>
    <row r="12" spans="1:5" s="47" customFormat="1" ht="28.5" customHeight="1">
      <c r="A12" s="55"/>
      <c r="B12" s="55"/>
      <c r="C12" s="55"/>
      <c r="D12" s="55"/>
      <c r="E12" s="55"/>
    </row>
    <row r="13" spans="1:5" s="47" customFormat="1" ht="28.5" customHeight="1">
      <c r="A13" s="55"/>
      <c r="B13" s="55"/>
      <c r="C13" s="55"/>
      <c r="D13" s="55"/>
      <c r="E13" s="55"/>
    </row>
    <row r="14" spans="1:5" s="47" customFormat="1" ht="28.5" customHeight="1">
      <c r="A14" s="26" t="s">
        <v>193</v>
      </c>
      <c r="B14" s="56"/>
      <c r="C14" s="56"/>
      <c r="D14" s="56"/>
      <c r="E14" s="57"/>
    </row>
  </sheetData>
  <sheetProtection/>
  <mergeCells count="5">
    <mergeCell ref="A1:C1"/>
    <mergeCell ref="A2:E2"/>
    <mergeCell ref="A4:C4"/>
    <mergeCell ref="D4:D5"/>
    <mergeCell ref="E4:E5"/>
  </mergeCells>
  <printOptions horizontalCentered="1"/>
  <pageMargins left="0.31" right="0.31" top="0.35" bottom="0.35" header="0.31" footer="0.31"/>
  <pageSetup fitToHeight="1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P24" sqref="P24"/>
    </sheetView>
  </sheetViews>
  <sheetFormatPr defaultColWidth="9.00390625" defaultRowHeight="14.25"/>
  <cols>
    <col min="1" max="1" width="8.625" style="4" customWidth="1"/>
    <col min="2" max="2" width="9.50390625" style="0" customWidth="1"/>
    <col min="3" max="3" width="9.875" style="0" customWidth="1"/>
    <col min="4" max="4" width="17.875" style="0" customWidth="1"/>
    <col min="5" max="5" width="14.375" style="0" customWidth="1"/>
    <col min="6" max="6" width="15.625" style="0" customWidth="1"/>
  </cols>
  <sheetData>
    <row r="1" spans="1:3" s="26" customFormat="1" ht="27" customHeight="1">
      <c r="A1" s="6" t="s">
        <v>196</v>
      </c>
      <c r="B1" s="6"/>
      <c r="C1" s="6"/>
    </row>
    <row r="2" spans="1:6" s="26" customFormat="1" ht="27" customHeight="1">
      <c r="A2" s="8" t="s">
        <v>197</v>
      </c>
      <c r="B2" s="8"/>
      <c r="C2" s="8"/>
      <c r="D2" s="8"/>
      <c r="E2" s="8"/>
      <c r="F2" s="8"/>
    </row>
    <row r="3" ht="27" customHeight="1">
      <c r="F3" s="29" t="s">
        <v>3</v>
      </c>
    </row>
    <row r="4" spans="1:6" s="1" customFormat="1" ht="27" customHeight="1">
      <c r="A4" s="41" t="s">
        <v>198</v>
      </c>
      <c r="B4" s="41" t="s">
        <v>180</v>
      </c>
      <c r="C4" s="41" t="s">
        <v>199</v>
      </c>
      <c r="D4" s="42" t="s">
        <v>200</v>
      </c>
      <c r="E4" s="42" t="s">
        <v>201</v>
      </c>
      <c r="F4" s="42" t="s">
        <v>202</v>
      </c>
    </row>
    <row r="5" spans="1:6" s="1" customFormat="1" ht="27" customHeight="1">
      <c r="A5" s="43" t="s">
        <v>100</v>
      </c>
      <c r="B5" s="44"/>
      <c r="C5" s="45"/>
      <c r="D5" s="35"/>
      <c r="E5" s="35"/>
      <c r="F5" s="35"/>
    </row>
    <row r="6" spans="1:6" ht="27" customHeight="1">
      <c r="A6" s="36">
        <v>1</v>
      </c>
      <c r="B6" s="36"/>
      <c r="C6" s="36"/>
      <c r="D6" s="37">
        <f>E6+F6</f>
        <v>0</v>
      </c>
      <c r="E6" s="38"/>
      <c r="F6" s="38"/>
    </row>
    <row r="7" spans="1:6" ht="27" customHeight="1">
      <c r="A7" s="36">
        <v>2</v>
      </c>
      <c r="B7" s="36"/>
      <c r="C7" s="36"/>
      <c r="D7" s="37">
        <f>E7+F7</f>
        <v>0</v>
      </c>
      <c r="E7" s="38"/>
      <c r="F7" s="38"/>
    </row>
    <row r="8" spans="1:6" ht="27" customHeight="1">
      <c r="A8" s="36">
        <v>3</v>
      </c>
      <c r="B8" s="36"/>
      <c r="C8" s="36"/>
      <c r="D8" s="37">
        <f>E8+F8</f>
        <v>0</v>
      </c>
      <c r="E8" s="38"/>
      <c r="F8" s="38"/>
    </row>
    <row r="9" spans="1:6" ht="27" customHeight="1">
      <c r="A9" s="46" t="s">
        <v>203</v>
      </c>
      <c r="B9" s="36"/>
      <c r="C9" s="36"/>
      <c r="D9" s="37">
        <f>E9+F9</f>
        <v>0</v>
      </c>
      <c r="E9" s="38"/>
      <c r="F9" s="38"/>
    </row>
    <row r="10" ht="27" customHeight="1">
      <c r="A10" t="s">
        <v>193</v>
      </c>
    </row>
    <row r="11" ht="27" customHeight="1">
      <c r="A11"/>
    </row>
    <row r="12" ht="27" customHeight="1">
      <c r="A12"/>
    </row>
    <row r="13" ht="27" customHeight="1">
      <c r="A13"/>
    </row>
    <row r="14" ht="27" customHeight="1">
      <c r="A14"/>
    </row>
    <row r="15" ht="27" customHeight="1">
      <c r="A15"/>
    </row>
    <row r="16" ht="27" customHeight="1">
      <c r="A16"/>
    </row>
    <row r="17" ht="27" customHeight="1">
      <c r="A17"/>
    </row>
    <row r="18" ht="14.25">
      <c r="A18"/>
    </row>
  </sheetData>
  <sheetProtection/>
  <mergeCells count="3">
    <mergeCell ref="A1:C1"/>
    <mergeCell ref="A2:F2"/>
    <mergeCell ref="A5:C5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J31" sqref="J31"/>
    </sheetView>
  </sheetViews>
  <sheetFormatPr defaultColWidth="9.00390625" defaultRowHeight="14.25"/>
  <cols>
    <col min="1" max="1" width="8.625" style="27" customWidth="1"/>
    <col min="2" max="8" width="20.125" style="0" customWidth="1"/>
  </cols>
  <sheetData>
    <row r="1" spans="1:3" s="26" customFormat="1" ht="27" customHeight="1">
      <c r="A1" s="6" t="s">
        <v>204</v>
      </c>
      <c r="B1" s="6"/>
      <c r="C1" s="6"/>
    </row>
    <row r="2" spans="1:10" s="26" customFormat="1" ht="27" customHeight="1">
      <c r="A2" s="28"/>
      <c r="B2" s="8" t="s">
        <v>205</v>
      </c>
      <c r="C2" s="8"/>
      <c r="D2" s="8"/>
      <c r="E2" s="8"/>
      <c r="F2" s="8"/>
      <c r="G2" s="8"/>
      <c r="H2" s="8"/>
      <c r="I2" s="9"/>
      <c r="J2" s="9"/>
    </row>
    <row r="3" spans="2:8" ht="27" customHeight="1">
      <c r="B3" s="4"/>
      <c r="H3" s="29" t="s">
        <v>3</v>
      </c>
    </row>
    <row r="5" spans="1:8" s="1" customFormat="1" ht="27" customHeight="1">
      <c r="A5" s="30" t="s">
        <v>198</v>
      </c>
      <c r="B5" s="31" t="s">
        <v>180</v>
      </c>
      <c r="C5" s="31" t="s">
        <v>206</v>
      </c>
      <c r="D5" s="31" t="s">
        <v>207</v>
      </c>
      <c r="E5" s="31" t="s">
        <v>208</v>
      </c>
      <c r="F5" s="31" t="s">
        <v>209</v>
      </c>
      <c r="G5" s="31" t="s">
        <v>210</v>
      </c>
      <c r="H5" s="31" t="s">
        <v>211</v>
      </c>
    </row>
    <row r="6" spans="1:8" s="1" customFormat="1" ht="27" customHeight="1">
      <c r="A6" s="32" t="s">
        <v>100</v>
      </c>
      <c r="B6" s="33"/>
      <c r="C6" s="33"/>
      <c r="D6" s="33"/>
      <c r="E6" s="33"/>
      <c r="F6" s="33"/>
      <c r="G6" s="34"/>
      <c r="H6" s="35"/>
    </row>
    <row r="7" spans="1:8" ht="27" customHeight="1">
      <c r="A7" s="36">
        <v>1</v>
      </c>
      <c r="B7" s="36"/>
      <c r="C7" s="36"/>
      <c r="D7" s="37"/>
      <c r="E7" s="38"/>
      <c r="F7" s="38"/>
      <c r="G7" s="39"/>
      <c r="H7" s="39"/>
    </row>
    <row r="8" spans="1:8" ht="27" customHeight="1">
      <c r="A8" s="36">
        <v>2</v>
      </c>
      <c r="B8" s="36"/>
      <c r="C8" s="36"/>
      <c r="D8" s="37"/>
      <c r="E8" s="38"/>
      <c r="F8" s="38"/>
      <c r="G8" s="39"/>
      <c r="H8" s="39"/>
    </row>
    <row r="9" spans="1:8" ht="27" customHeight="1">
      <c r="A9" s="36">
        <v>3</v>
      </c>
      <c r="B9" s="36"/>
      <c r="C9" s="36"/>
      <c r="D9" s="37"/>
      <c r="E9" s="38"/>
      <c r="F9" s="38"/>
      <c r="G9" s="39"/>
      <c r="H9" s="39"/>
    </row>
    <row r="10" spans="1:8" ht="27" customHeight="1">
      <c r="A10" s="36" t="s">
        <v>203</v>
      </c>
      <c r="B10" s="36"/>
      <c r="C10" s="36"/>
      <c r="D10" s="37"/>
      <c r="E10" s="38"/>
      <c r="F10" s="38"/>
      <c r="G10" s="39"/>
      <c r="H10" s="39"/>
    </row>
    <row r="11" spans="1:8" ht="27" customHeight="1">
      <c r="A11" s="36"/>
      <c r="B11" s="36"/>
      <c r="C11" s="36"/>
      <c r="D11" s="37"/>
      <c r="E11" s="38"/>
      <c r="F11" s="38"/>
      <c r="G11" s="39"/>
      <c r="H11" s="39"/>
    </row>
    <row r="12" spans="1:8" ht="27" customHeight="1">
      <c r="A12" s="36"/>
      <c r="B12" s="36"/>
      <c r="C12" s="36"/>
      <c r="D12" s="37"/>
      <c r="E12" s="38"/>
      <c r="F12" s="38"/>
      <c r="G12" s="39"/>
      <c r="H12" s="39"/>
    </row>
    <row r="13" spans="1:8" ht="27" customHeight="1">
      <c r="A13" s="36"/>
      <c r="B13" s="36"/>
      <c r="C13" s="36"/>
      <c r="D13" s="37"/>
      <c r="E13" s="38"/>
      <c r="F13" s="38"/>
      <c r="G13" s="39"/>
      <c r="H13" s="39"/>
    </row>
    <row r="14" spans="1:3" ht="14.25">
      <c r="A14" s="40" t="s">
        <v>193</v>
      </c>
      <c r="B14" s="40"/>
      <c r="C14" s="40"/>
    </row>
  </sheetData>
  <sheetProtection/>
  <mergeCells count="3">
    <mergeCell ref="B2:H2"/>
    <mergeCell ref="A6:G6"/>
    <mergeCell ref="A14:C14"/>
  </mergeCells>
  <printOptions horizontalCentered="1"/>
  <pageMargins left="0.11" right="0.11" top="0.16" bottom="0.16" header="0.3" footer="0.3"/>
  <pageSetup horizontalDpi="600" verticalDpi="600" orientation="landscape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23" sqref="D23"/>
    </sheetView>
  </sheetViews>
  <sheetFormatPr defaultColWidth="9.00390625" defaultRowHeight="14.25"/>
  <cols>
    <col min="1" max="1" width="13.875" style="2" customWidth="1"/>
    <col min="2" max="2" width="31.375" style="3" customWidth="1"/>
    <col min="3" max="3" width="20.00390625" style="4" customWidth="1"/>
    <col min="4" max="4" width="75.75390625" style="0" customWidth="1"/>
    <col min="5" max="5" width="18.125" style="0" customWidth="1"/>
  </cols>
  <sheetData>
    <row r="1" spans="1:3" ht="14.25">
      <c r="A1" s="5" t="s">
        <v>212</v>
      </c>
      <c r="B1" s="6"/>
      <c r="C1" s="6"/>
    </row>
    <row r="2" spans="1:5" ht="20.25">
      <c r="A2" s="7" t="s">
        <v>213</v>
      </c>
      <c r="B2" s="8"/>
      <c r="C2" s="8"/>
      <c r="D2" s="8"/>
      <c r="E2" s="8"/>
    </row>
    <row r="3" spans="1:5" ht="20.25">
      <c r="A3" s="7"/>
      <c r="B3" s="9"/>
      <c r="C3" s="8"/>
      <c r="D3" s="8"/>
      <c r="E3" s="10" t="s">
        <v>3</v>
      </c>
    </row>
    <row r="4" spans="1:5" s="1" customFormat="1" ht="28.5" customHeight="1">
      <c r="A4" s="11" t="s">
        <v>198</v>
      </c>
      <c r="B4" s="12" t="s">
        <v>180</v>
      </c>
      <c r="C4" s="11" t="s">
        <v>199</v>
      </c>
      <c r="D4" s="11" t="s">
        <v>214</v>
      </c>
      <c r="E4" s="11" t="s">
        <v>211</v>
      </c>
    </row>
    <row r="5" spans="1:5" s="1" customFormat="1" ht="28.5" customHeight="1">
      <c r="A5" s="13" t="s">
        <v>100</v>
      </c>
      <c r="B5" s="14"/>
      <c r="C5" s="14"/>
      <c r="D5" s="15"/>
      <c r="E5" s="16">
        <f>SUM(E6:E17)</f>
        <v>145044779.76</v>
      </c>
    </row>
    <row r="6" spans="1:5" ht="28.5" customHeight="1">
      <c r="A6" s="17">
        <v>1</v>
      </c>
      <c r="B6" s="18" t="s">
        <v>215</v>
      </c>
      <c r="C6" s="19" t="s">
        <v>216</v>
      </c>
      <c r="D6" s="20" t="s">
        <v>217</v>
      </c>
      <c r="E6" s="21">
        <v>8820000</v>
      </c>
    </row>
    <row r="7" spans="1:5" ht="28.5" customHeight="1">
      <c r="A7" s="17">
        <v>2</v>
      </c>
      <c r="B7" s="18" t="s">
        <v>218</v>
      </c>
      <c r="C7" s="19" t="s">
        <v>216</v>
      </c>
      <c r="D7" s="20" t="s">
        <v>219</v>
      </c>
      <c r="E7" s="21">
        <v>131950549.76</v>
      </c>
    </row>
    <row r="8" spans="1:5" ht="28.5" customHeight="1">
      <c r="A8" s="17">
        <v>3</v>
      </c>
      <c r="B8" s="18" t="s">
        <v>220</v>
      </c>
      <c r="C8" s="19" t="s">
        <v>216</v>
      </c>
      <c r="D8" s="22" t="s">
        <v>221</v>
      </c>
      <c r="E8" s="21">
        <v>800000</v>
      </c>
    </row>
    <row r="9" spans="1:5" ht="28.5" customHeight="1">
      <c r="A9" s="17">
        <v>4</v>
      </c>
      <c r="B9" s="23" t="s">
        <v>222</v>
      </c>
      <c r="C9" s="19" t="s">
        <v>216</v>
      </c>
      <c r="D9" s="22" t="s">
        <v>223</v>
      </c>
      <c r="E9" s="21">
        <v>67500</v>
      </c>
    </row>
    <row r="10" spans="1:5" ht="28.5" customHeight="1">
      <c r="A10" s="17">
        <v>5</v>
      </c>
      <c r="B10" s="23" t="s">
        <v>224</v>
      </c>
      <c r="C10" s="19" t="s">
        <v>216</v>
      </c>
      <c r="D10" s="22" t="s">
        <v>225</v>
      </c>
      <c r="E10" s="24">
        <v>195000</v>
      </c>
    </row>
    <row r="11" spans="1:5" ht="28.5" customHeight="1">
      <c r="A11" s="17">
        <v>6</v>
      </c>
      <c r="B11" s="23" t="s">
        <v>226</v>
      </c>
      <c r="C11" s="19" t="s">
        <v>216</v>
      </c>
      <c r="D11" s="22" t="s">
        <v>227</v>
      </c>
      <c r="E11" s="24">
        <v>38120</v>
      </c>
    </row>
    <row r="12" spans="1:5" ht="28.5" customHeight="1">
      <c r="A12" s="17">
        <v>7</v>
      </c>
      <c r="B12" s="23" t="s">
        <v>228</v>
      </c>
      <c r="C12" s="19" t="s">
        <v>216</v>
      </c>
      <c r="D12" s="22" t="s">
        <v>229</v>
      </c>
      <c r="E12" s="21">
        <v>12120</v>
      </c>
    </row>
    <row r="13" spans="1:5" ht="28.5" customHeight="1">
      <c r="A13" s="17">
        <v>8</v>
      </c>
      <c r="B13" s="23" t="s">
        <v>230</v>
      </c>
      <c r="C13" s="19" t="s">
        <v>216</v>
      </c>
      <c r="D13" s="22" t="s">
        <v>231</v>
      </c>
      <c r="E13" s="21">
        <v>31490</v>
      </c>
    </row>
    <row r="14" spans="1:5" ht="28.5" customHeight="1">
      <c r="A14" s="17">
        <v>9</v>
      </c>
      <c r="B14" s="23" t="s">
        <v>232</v>
      </c>
      <c r="C14" s="19" t="s">
        <v>216</v>
      </c>
      <c r="D14" s="22" t="s">
        <v>233</v>
      </c>
      <c r="E14" s="21">
        <v>680000</v>
      </c>
    </row>
    <row r="15" spans="1:5" ht="28.5" customHeight="1">
      <c r="A15" s="17">
        <v>10</v>
      </c>
      <c r="B15" s="23" t="s">
        <v>234</v>
      </c>
      <c r="C15" s="19" t="s">
        <v>216</v>
      </c>
      <c r="D15" s="22" t="s">
        <v>235</v>
      </c>
      <c r="E15" s="21">
        <v>100000</v>
      </c>
    </row>
    <row r="16" spans="1:5" s="2" customFormat="1" ht="28.5" customHeight="1">
      <c r="A16" s="17">
        <v>11</v>
      </c>
      <c r="B16" s="18" t="s">
        <v>236</v>
      </c>
      <c r="C16" s="19" t="s">
        <v>216</v>
      </c>
      <c r="D16" s="19" t="s">
        <v>217</v>
      </c>
      <c r="E16" s="25">
        <v>2050000</v>
      </c>
    </row>
    <row r="17" spans="1:5" ht="28.5" customHeight="1">
      <c r="A17" s="17">
        <v>12</v>
      </c>
      <c r="B17" s="18" t="s">
        <v>237</v>
      </c>
      <c r="C17" s="19" t="s">
        <v>216</v>
      </c>
      <c r="D17" s="20" t="s">
        <v>238</v>
      </c>
      <c r="E17" s="21">
        <v>300000</v>
      </c>
    </row>
  </sheetData>
  <sheetProtection/>
  <mergeCells count="3">
    <mergeCell ref="A1:C1"/>
    <mergeCell ref="A2:E2"/>
    <mergeCell ref="A5:D5"/>
  </mergeCells>
  <printOptions horizontalCentered="1"/>
  <pageMargins left="0.11" right="0.11" top="0.2" bottom="0.16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B3" sqref="B3"/>
    </sheetView>
  </sheetViews>
  <sheetFormatPr defaultColWidth="9.00390625" defaultRowHeight="28.5" customHeight="1"/>
  <cols>
    <col min="1" max="1" width="44.125" style="126" customWidth="1"/>
    <col min="2" max="2" width="39.125" style="126" customWidth="1"/>
    <col min="3" max="3" width="28.875" style="126" customWidth="1"/>
    <col min="4" max="4" width="18.25390625" style="126" customWidth="1"/>
    <col min="5" max="16384" width="9.00390625" style="126" customWidth="1"/>
  </cols>
  <sheetData>
    <row r="1" spans="1:5" ht="28.5" customHeight="1">
      <c r="A1" s="179" t="s">
        <v>16</v>
      </c>
      <c r="B1" s="180"/>
      <c r="C1" s="130"/>
      <c r="D1" s="167"/>
      <c r="E1" s="126" t="s">
        <v>1</v>
      </c>
    </row>
    <row r="2" spans="1:4" ht="28.5" customHeight="1">
      <c r="A2" s="132" t="s">
        <v>17</v>
      </c>
      <c r="B2" s="132"/>
      <c r="C2" s="192"/>
      <c r="D2" s="192"/>
    </row>
    <row r="3" spans="1:3" ht="28.5" customHeight="1">
      <c r="A3" s="134"/>
      <c r="B3" s="137" t="s">
        <v>3</v>
      </c>
      <c r="C3" s="130"/>
    </row>
    <row r="4" spans="1:2" ht="28.5" customHeight="1">
      <c r="A4" s="138" t="s">
        <v>18</v>
      </c>
      <c r="B4" s="138" t="s">
        <v>7</v>
      </c>
    </row>
    <row r="5" spans="1:2" s="191" customFormat="1" ht="28.5" customHeight="1">
      <c r="A5" s="193" t="s">
        <v>9</v>
      </c>
      <c r="B5" s="121">
        <v>146439986.06</v>
      </c>
    </row>
    <row r="6" spans="1:2" ht="28.5" customHeight="1">
      <c r="A6" s="182" t="s">
        <v>19</v>
      </c>
      <c r="B6" s="121">
        <v>146439986.06</v>
      </c>
    </row>
    <row r="7" spans="1:2" ht="28.5" customHeight="1">
      <c r="A7" s="182" t="s">
        <v>20</v>
      </c>
      <c r="B7" s="121">
        <v>146439986.06</v>
      </c>
    </row>
    <row r="8" spans="1:2" ht="28.5" customHeight="1">
      <c r="A8" s="182" t="s">
        <v>21</v>
      </c>
      <c r="B8" s="194"/>
    </row>
    <row r="9" spans="1:2" ht="28.5" customHeight="1">
      <c r="A9" s="182" t="s">
        <v>22</v>
      </c>
      <c r="B9" s="194"/>
    </row>
    <row r="10" spans="1:2" ht="28.5" customHeight="1">
      <c r="A10" s="182" t="s">
        <v>23</v>
      </c>
      <c r="B10" s="194"/>
    </row>
    <row r="11" spans="1:2" ht="28.5" customHeight="1">
      <c r="A11" s="182" t="s">
        <v>24</v>
      </c>
      <c r="B11" s="194"/>
    </row>
    <row r="12" spans="1:2" ht="28.5" customHeight="1">
      <c r="A12" s="182" t="s">
        <v>25</v>
      </c>
      <c r="B12" s="194"/>
    </row>
    <row r="13" spans="1:2" ht="28.5" customHeight="1">
      <c r="A13" s="182" t="s">
        <v>26</v>
      </c>
      <c r="B13" s="194"/>
    </row>
    <row r="14" spans="1:2" ht="28.5" customHeight="1">
      <c r="A14" s="182" t="s">
        <v>27</v>
      </c>
      <c r="B14" s="194"/>
    </row>
    <row r="15" spans="1:2" ht="28.5" customHeight="1">
      <c r="A15" s="182" t="s">
        <v>28</v>
      </c>
      <c r="B15" s="194"/>
    </row>
    <row r="16" spans="1:2" ht="28.5" customHeight="1">
      <c r="A16" s="182" t="s">
        <v>11</v>
      </c>
      <c r="B16" s="194"/>
    </row>
    <row r="17" spans="1:2" ht="28.5" customHeight="1">
      <c r="A17" s="182" t="s">
        <v>12</v>
      </c>
      <c r="B17" s="194"/>
    </row>
    <row r="18" spans="1:2" ht="28.5" customHeight="1">
      <c r="A18" s="195" t="s">
        <v>14</v>
      </c>
      <c r="B18" s="190">
        <f>SUM(B5)</f>
        <v>146439986.06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portrait" paperSize="10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 topLeftCell="A26">
      <selection activeCell="A38" sqref="A38"/>
    </sheetView>
  </sheetViews>
  <sheetFormatPr defaultColWidth="9.00390625" defaultRowHeight="28.5" customHeight="1"/>
  <cols>
    <col min="1" max="1" width="48.25390625" style="126" customWidth="1"/>
    <col min="2" max="2" width="39.625" style="126" customWidth="1"/>
    <col min="3" max="16384" width="9.00390625" style="126" customWidth="1"/>
  </cols>
  <sheetData>
    <row r="1" spans="1:3" ht="28.5" customHeight="1">
      <c r="A1" s="179" t="s">
        <v>29</v>
      </c>
      <c r="B1" s="180"/>
      <c r="C1" s="126" t="s">
        <v>1</v>
      </c>
    </row>
    <row r="2" spans="1:2" ht="28.5" customHeight="1">
      <c r="A2" s="132" t="s">
        <v>30</v>
      </c>
      <c r="B2" s="132"/>
    </row>
    <row r="3" spans="1:2" ht="28.5" customHeight="1">
      <c r="A3" s="130"/>
      <c r="B3" s="181" t="s">
        <v>3</v>
      </c>
    </row>
    <row r="4" spans="1:2" ht="28.5" customHeight="1">
      <c r="A4" s="144" t="s">
        <v>6</v>
      </c>
      <c r="B4" s="144" t="s">
        <v>8</v>
      </c>
    </row>
    <row r="5" spans="1:2" ht="28.5" customHeight="1">
      <c r="A5" s="182" t="s">
        <v>31</v>
      </c>
      <c r="B5" s="183"/>
    </row>
    <row r="6" spans="1:2" ht="28.5" customHeight="1">
      <c r="A6" s="182" t="s">
        <v>32</v>
      </c>
      <c r="B6" s="183"/>
    </row>
    <row r="7" spans="1:2" ht="28.5" customHeight="1">
      <c r="A7" s="182" t="s">
        <v>33</v>
      </c>
      <c r="B7" s="183"/>
    </row>
    <row r="8" spans="1:2" ht="28.5" customHeight="1">
      <c r="A8" s="182" t="s">
        <v>34</v>
      </c>
      <c r="B8" s="121"/>
    </row>
    <row r="9" spans="1:2" ht="28.5" customHeight="1">
      <c r="A9" s="182" t="s">
        <v>35</v>
      </c>
      <c r="B9" s="121">
        <v>43610</v>
      </c>
    </row>
    <row r="10" spans="1:2" ht="28.5" customHeight="1">
      <c r="A10" s="182" t="s">
        <v>36</v>
      </c>
      <c r="B10" s="121"/>
    </row>
    <row r="11" spans="1:2" ht="28.5" customHeight="1">
      <c r="A11" s="182" t="s">
        <v>37</v>
      </c>
      <c r="B11" s="121"/>
    </row>
    <row r="12" spans="1:2" ht="28.5" customHeight="1">
      <c r="A12" s="182" t="s">
        <v>38</v>
      </c>
      <c r="B12" s="121">
        <v>4720</v>
      </c>
    </row>
    <row r="13" spans="1:2" ht="28.5" customHeight="1">
      <c r="A13" s="182" t="s">
        <v>39</v>
      </c>
      <c r="B13" s="121"/>
    </row>
    <row r="14" spans="1:2" ht="28.5" customHeight="1">
      <c r="A14" s="182" t="s">
        <v>40</v>
      </c>
      <c r="B14" s="121">
        <v>146391656.06</v>
      </c>
    </row>
    <row r="15" spans="1:2" ht="28.5" customHeight="1">
      <c r="A15" s="182" t="s">
        <v>41</v>
      </c>
      <c r="B15" s="121"/>
    </row>
    <row r="16" spans="1:2" ht="28.5" customHeight="1">
      <c r="A16" s="182" t="s">
        <v>42</v>
      </c>
      <c r="B16" s="121"/>
    </row>
    <row r="17" spans="1:2" ht="28.5" customHeight="1">
      <c r="A17" s="182" t="s">
        <v>43</v>
      </c>
      <c r="B17" s="121"/>
    </row>
    <row r="18" spans="1:2" ht="28.5" customHeight="1">
      <c r="A18" s="182" t="s">
        <v>44</v>
      </c>
      <c r="B18" s="184"/>
    </row>
    <row r="19" spans="1:2" ht="28.5" customHeight="1">
      <c r="A19" s="182" t="s">
        <v>45</v>
      </c>
      <c r="B19" s="184"/>
    </row>
    <row r="20" spans="1:2" ht="28.5" customHeight="1">
      <c r="A20" s="182" t="s">
        <v>46</v>
      </c>
      <c r="B20" s="184"/>
    </row>
    <row r="21" spans="1:2" ht="28.5" customHeight="1">
      <c r="A21" s="182" t="s">
        <v>47</v>
      </c>
      <c r="B21" s="184"/>
    </row>
    <row r="22" spans="1:2" ht="28.5" customHeight="1">
      <c r="A22" s="182" t="s">
        <v>48</v>
      </c>
      <c r="B22" s="184"/>
    </row>
    <row r="23" spans="1:2" ht="28.5" customHeight="1">
      <c r="A23" s="182" t="s">
        <v>49</v>
      </c>
      <c r="B23" s="184"/>
    </row>
    <row r="24" spans="1:2" ht="28.5" customHeight="1">
      <c r="A24" s="182" t="s">
        <v>50</v>
      </c>
      <c r="B24" s="184"/>
    </row>
    <row r="25" spans="1:2" ht="28.5" customHeight="1">
      <c r="A25" s="182" t="s">
        <v>51</v>
      </c>
      <c r="B25" s="184"/>
    </row>
    <row r="26" spans="1:2" ht="28.5" customHeight="1">
      <c r="A26" s="182" t="s">
        <v>52</v>
      </c>
      <c r="B26" s="184"/>
    </row>
    <row r="27" spans="1:2" ht="28.5" customHeight="1">
      <c r="A27" s="185" t="s">
        <v>53</v>
      </c>
      <c r="B27" s="184"/>
    </row>
    <row r="28" spans="1:2" ht="28.5" customHeight="1">
      <c r="A28" s="182" t="s">
        <v>54</v>
      </c>
      <c r="B28" s="184"/>
    </row>
    <row r="29" spans="1:2" ht="28.5" customHeight="1">
      <c r="A29" s="182" t="s">
        <v>55</v>
      </c>
      <c r="B29" s="184"/>
    </row>
    <row r="30" spans="1:2" ht="28.5" customHeight="1">
      <c r="A30" s="182" t="s">
        <v>56</v>
      </c>
      <c r="B30" s="184"/>
    </row>
    <row r="31" spans="1:2" ht="28.5" customHeight="1">
      <c r="A31" s="182" t="s">
        <v>57</v>
      </c>
      <c r="B31" s="186"/>
    </row>
    <row r="32" spans="1:2" ht="28.5" customHeight="1">
      <c r="A32" s="187" t="s">
        <v>58</v>
      </c>
      <c r="B32" s="188"/>
    </row>
    <row r="33" spans="1:2" ht="28.5" customHeight="1">
      <c r="A33" s="187" t="s">
        <v>59</v>
      </c>
      <c r="B33" s="188"/>
    </row>
    <row r="34" spans="1:2" ht="28.5" customHeight="1">
      <c r="A34" s="187"/>
      <c r="B34" s="188"/>
    </row>
    <row r="35" spans="1:2" ht="28.5" customHeight="1">
      <c r="A35" s="187" t="s">
        <v>10</v>
      </c>
      <c r="B35" s="121">
        <f>SUM(B5:B34)</f>
        <v>146439986.06</v>
      </c>
    </row>
    <row r="36" spans="1:2" ht="28.5" customHeight="1">
      <c r="A36" s="187"/>
      <c r="B36" s="188"/>
    </row>
    <row r="37" spans="1:2" ht="28.5" customHeight="1">
      <c r="A37" s="187" t="s">
        <v>60</v>
      </c>
      <c r="B37" s="188"/>
    </row>
    <row r="38" spans="1:2" ht="28.5" customHeight="1">
      <c r="A38" s="189" t="s">
        <v>15</v>
      </c>
      <c r="B38" s="190">
        <f>SUM(B35)</f>
        <v>146439986.06</v>
      </c>
    </row>
  </sheetData>
  <sheetProtection/>
  <mergeCells count="1">
    <mergeCell ref="A2:B2"/>
  </mergeCells>
  <printOptions horizontalCentered="1"/>
  <pageMargins left="0.35" right="0.35" top="0.39" bottom="0.39" header="0.51" footer="0.51"/>
  <pageSetup fitToHeight="1" fitToWidth="1" horizontalDpi="600" verticalDpi="600" orientation="portrait" paperSize="10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tabSelected="1" zoomScaleSheetLayoutView="100" workbookViewId="0" topLeftCell="A4">
      <selection activeCell="G22" sqref="G22"/>
    </sheetView>
  </sheetViews>
  <sheetFormatPr defaultColWidth="9.00390625" defaultRowHeight="28.5" customHeight="1"/>
  <cols>
    <col min="1" max="1" width="21.25390625" style="126" customWidth="1"/>
    <col min="2" max="2" width="17.875" style="126" customWidth="1"/>
    <col min="3" max="5" width="6.50390625" style="126" customWidth="1"/>
    <col min="6" max="6" width="19.25390625" style="127" customWidth="1"/>
    <col min="7" max="9" width="16.625" style="126" customWidth="1"/>
    <col min="10" max="10" width="18.25390625" style="128" customWidth="1"/>
    <col min="11" max="11" width="15.625" style="128" customWidth="1"/>
    <col min="12" max="12" width="15.625" style="126" customWidth="1"/>
    <col min="13" max="16384" width="9.00390625" style="126" customWidth="1"/>
  </cols>
  <sheetData>
    <row r="1" spans="1:10" ht="28.5" customHeight="1">
      <c r="A1" s="58" t="s">
        <v>61</v>
      </c>
      <c r="C1" s="129"/>
      <c r="D1" s="130"/>
      <c r="E1" s="130"/>
      <c r="F1" s="131"/>
      <c r="G1" s="130"/>
      <c r="H1" s="130"/>
      <c r="I1" s="167"/>
      <c r="J1" s="128" t="s">
        <v>1</v>
      </c>
    </row>
    <row r="2" spans="1:12" ht="28.5" customHeight="1">
      <c r="A2" s="132" t="s">
        <v>62</v>
      </c>
      <c r="B2" s="132"/>
      <c r="C2" s="132"/>
      <c r="D2" s="132"/>
      <c r="E2" s="132"/>
      <c r="F2" s="133"/>
      <c r="G2" s="132"/>
      <c r="H2" s="132"/>
      <c r="I2" s="132"/>
      <c r="J2" s="132"/>
      <c r="K2" s="132"/>
      <c r="L2" s="132"/>
    </row>
    <row r="3" spans="3:12" ht="28.5" customHeight="1">
      <c r="C3" s="134"/>
      <c r="D3" s="135"/>
      <c r="E3" s="135"/>
      <c r="F3" s="136"/>
      <c r="G3" s="135"/>
      <c r="H3" s="137"/>
      <c r="K3" s="168"/>
      <c r="L3" s="48" t="s">
        <v>3</v>
      </c>
    </row>
    <row r="4" spans="1:12" ht="28.5" customHeight="1">
      <c r="A4" s="138" t="s">
        <v>4</v>
      </c>
      <c r="B4" s="138"/>
      <c r="C4" s="139" t="s">
        <v>63</v>
      </c>
      <c r="D4" s="140"/>
      <c r="E4" s="140"/>
      <c r="F4" s="140"/>
      <c r="G4" s="140"/>
      <c r="H4" s="140"/>
      <c r="I4" s="140"/>
      <c r="J4" s="140"/>
      <c r="K4" s="140"/>
      <c r="L4" s="150"/>
    </row>
    <row r="5" spans="1:12" ht="28.5" customHeight="1">
      <c r="A5" s="141" t="s">
        <v>64</v>
      </c>
      <c r="B5" s="142" t="s">
        <v>65</v>
      </c>
      <c r="C5" s="141" t="s">
        <v>66</v>
      </c>
      <c r="D5" s="141"/>
      <c r="E5" s="142"/>
      <c r="F5" s="143" t="s">
        <v>67</v>
      </c>
      <c r="G5" s="144" t="s">
        <v>68</v>
      </c>
      <c r="H5" s="145" t="s">
        <v>69</v>
      </c>
      <c r="I5" s="169"/>
      <c r="J5" s="170" t="s">
        <v>70</v>
      </c>
      <c r="K5" s="171"/>
      <c r="L5" s="172"/>
    </row>
    <row r="6" spans="1:12" ht="28.5" customHeight="1">
      <c r="A6" s="146"/>
      <c r="B6" s="147"/>
      <c r="C6" s="148" t="s">
        <v>71</v>
      </c>
      <c r="D6" s="148" t="s">
        <v>72</v>
      </c>
      <c r="E6" s="148" t="s">
        <v>73</v>
      </c>
      <c r="F6" s="149"/>
      <c r="G6" s="148"/>
      <c r="H6" s="150" t="s">
        <v>74</v>
      </c>
      <c r="I6" s="141" t="s">
        <v>75</v>
      </c>
      <c r="J6" s="173" t="s">
        <v>76</v>
      </c>
      <c r="K6" s="173" t="s">
        <v>77</v>
      </c>
      <c r="L6" s="173" t="s">
        <v>78</v>
      </c>
    </row>
    <row r="7" spans="1:12" s="125" customFormat="1" ht="28.5" customHeight="1">
      <c r="A7" s="151" t="s">
        <v>79</v>
      </c>
      <c r="B7" s="84">
        <v>146439986.06</v>
      </c>
      <c r="C7" s="152"/>
      <c r="D7" s="152"/>
      <c r="E7" s="152"/>
      <c r="F7" s="153" t="s">
        <v>80</v>
      </c>
      <c r="G7" s="154">
        <f>SUM(G8:G15)</f>
        <v>146439986.06</v>
      </c>
      <c r="H7" s="154">
        <f>SUM(H8:H15)</f>
        <v>1395206.3</v>
      </c>
      <c r="I7" s="154">
        <f>SUM(I8:I15)</f>
        <v>145044779.76</v>
      </c>
      <c r="J7" s="154">
        <f>SUM(J8:J15)</f>
        <v>146439986.06</v>
      </c>
      <c r="K7" s="174"/>
      <c r="L7" s="175"/>
    </row>
    <row r="8" spans="1:12" ht="28.5" customHeight="1">
      <c r="A8" s="155" t="s">
        <v>81</v>
      </c>
      <c r="B8" s="86">
        <v>146439986.06</v>
      </c>
      <c r="C8" s="156">
        <v>208</v>
      </c>
      <c r="D8" s="157" t="s">
        <v>82</v>
      </c>
      <c r="E8" s="157" t="s">
        <v>83</v>
      </c>
      <c r="F8" s="158" t="s">
        <v>84</v>
      </c>
      <c r="G8" s="86">
        <v>43610</v>
      </c>
      <c r="H8" s="159"/>
      <c r="I8" s="86">
        <v>43610</v>
      </c>
      <c r="J8" s="176">
        <f>SUM(G8)</f>
        <v>43610</v>
      </c>
      <c r="K8" s="177"/>
      <c r="L8" s="159"/>
    </row>
    <row r="9" spans="1:12" ht="28.5" customHeight="1">
      <c r="A9" s="155"/>
      <c r="B9" s="160"/>
      <c r="C9" s="156">
        <v>208</v>
      </c>
      <c r="D9" s="157" t="s">
        <v>82</v>
      </c>
      <c r="E9" s="157" t="s">
        <v>85</v>
      </c>
      <c r="F9" s="158" t="s">
        <v>86</v>
      </c>
      <c r="G9" s="86">
        <v>4720</v>
      </c>
      <c r="H9" s="86">
        <v>4720</v>
      </c>
      <c r="I9" s="164"/>
      <c r="J9" s="176">
        <f aca="true" t="shared" si="0" ref="J9:J15">SUM(G9)</f>
        <v>4720</v>
      </c>
      <c r="K9" s="177"/>
      <c r="L9" s="159"/>
    </row>
    <row r="10" spans="1:12" ht="28.5" customHeight="1">
      <c r="A10" s="155"/>
      <c r="B10" s="160"/>
      <c r="C10" s="156">
        <v>210</v>
      </c>
      <c r="D10" s="157" t="s">
        <v>87</v>
      </c>
      <c r="E10" s="157" t="s">
        <v>85</v>
      </c>
      <c r="F10" s="158" t="s">
        <v>88</v>
      </c>
      <c r="G10" s="86">
        <v>800000</v>
      </c>
      <c r="H10" s="161"/>
      <c r="I10" s="86">
        <v>800000</v>
      </c>
      <c r="J10" s="176">
        <f t="shared" si="0"/>
        <v>800000</v>
      </c>
      <c r="K10" s="177"/>
      <c r="L10" s="159"/>
    </row>
    <row r="11" spans="1:12" ht="28.5" customHeight="1">
      <c r="A11" s="162"/>
      <c r="B11" s="163"/>
      <c r="C11" s="156">
        <v>210</v>
      </c>
      <c r="D11" s="157" t="s">
        <v>89</v>
      </c>
      <c r="E11" s="157" t="s">
        <v>90</v>
      </c>
      <c r="F11" s="158" t="s">
        <v>91</v>
      </c>
      <c r="G11" s="86">
        <v>131950549.76</v>
      </c>
      <c r="H11" s="164"/>
      <c r="I11" s="86">
        <v>131950549.76</v>
      </c>
      <c r="J11" s="176">
        <f t="shared" si="0"/>
        <v>131950549.76</v>
      </c>
      <c r="K11" s="177"/>
      <c r="L11" s="159"/>
    </row>
    <row r="12" spans="1:12" ht="28.5" customHeight="1">
      <c r="A12" s="162"/>
      <c r="B12" s="163"/>
      <c r="C12" s="156">
        <v>210</v>
      </c>
      <c r="D12" s="157" t="s">
        <v>92</v>
      </c>
      <c r="E12" s="157" t="s">
        <v>85</v>
      </c>
      <c r="F12" s="158" t="s">
        <v>93</v>
      </c>
      <c r="G12" s="86">
        <v>10870000</v>
      </c>
      <c r="H12" s="164"/>
      <c r="I12" s="86">
        <v>10870000</v>
      </c>
      <c r="J12" s="176">
        <f t="shared" si="0"/>
        <v>10870000</v>
      </c>
      <c r="K12" s="177"/>
      <c r="L12" s="159"/>
    </row>
    <row r="13" spans="1:12" ht="28.5" customHeight="1">
      <c r="A13" s="162"/>
      <c r="B13" s="163"/>
      <c r="C13" s="156">
        <v>210</v>
      </c>
      <c r="D13" s="157" t="s">
        <v>94</v>
      </c>
      <c r="E13" s="157" t="s">
        <v>85</v>
      </c>
      <c r="F13" s="158" t="s">
        <v>95</v>
      </c>
      <c r="G13" s="86">
        <v>1390486.3</v>
      </c>
      <c r="H13" s="86">
        <v>1390486.3</v>
      </c>
      <c r="I13" s="164"/>
      <c r="J13" s="176">
        <f t="shared" si="0"/>
        <v>1390486.3</v>
      </c>
      <c r="K13" s="177"/>
      <c r="L13" s="159"/>
    </row>
    <row r="14" spans="1:12" ht="28.5" customHeight="1">
      <c r="A14" s="162"/>
      <c r="B14" s="163"/>
      <c r="C14" s="156">
        <v>210</v>
      </c>
      <c r="D14" s="157" t="s">
        <v>94</v>
      </c>
      <c r="E14" s="157" t="s">
        <v>90</v>
      </c>
      <c r="F14" s="158" t="s">
        <v>96</v>
      </c>
      <c r="G14" s="86">
        <v>1080620</v>
      </c>
      <c r="H14" s="164"/>
      <c r="I14" s="86">
        <f>SUM(G14)</f>
        <v>1080620</v>
      </c>
      <c r="J14" s="176">
        <f t="shared" si="0"/>
        <v>1080620</v>
      </c>
      <c r="K14" s="177"/>
      <c r="L14" s="159"/>
    </row>
    <row r="15" spans="1:12" ht="28.5" customHeight="1">
      <c r="A15" s="162"/>
      <c r="B15" s="163"/>
      <c r="C15" s="156">
        <v>210</v>
      </c>
      <c r="D15" s="156">
        <v>15</v>
      </c>
      <c r="E15" s="156">
        <v>5</v>
      </c>
      <c r="F15" s="165" t="s">
        <v>97</v>
      </c>
      <c r="G15" s="86">
        <v>300000</v>
      </c>
      <c r="H15" s="164"/>
      <c r="I15" s="86">
        <v>300000</v>
      </c>
      <c r="J15" s="176">
        <f t="shared" si="0"/>
        <v>300000</v>
      </c>
      <c r="K15" s="177"/>
      <c r="L15" s="159"/>
    </row>
    <row r="16" spans="2:12" ht="28.5" customHeight="1">
      <c r="B16" s="166"/>
      <c r="C16" s="166"/>
      <c r="D16" s="166"/>
      <c r="E16" s="166"/>
      <c r="G16" s="166"/>
      <c r="H16" s="166"/>
      <c r="I16" s="166"/>
      <c r="J16" s="178"/>
      <c r="K16" s="178"/>
      <c r="L16" s="166"/>
    </row>
  </sheetData>
  <sheetProtection/>
  <mergeCells count="10">
    <mergeCell ref="A2:L2"/>
    <mergeCell ref="A4:B4"/>
    <mergeCell ref="C4:L4"/>
    <mergeCell ref="C5:E5"/>
    <mergeCell ref="H5:I5"/>
    <mergeCell ref="J5:L5"/>
    <mergeCell ref="A5:A6"/>
    <mergeCell ref="B5:B6"/>
    <mergeCell ref="F5:F6"/>
    <mergeCell ref="G5:G6"/>
  </mergeCells>
  <printOptions horizontalCentered="1"/>
  <pageMargins left="0.16" right="0.16" top="0.41" bottom="0.41" header="0.51" footer="0.51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">
      <selection activeCell="D13" sqref="D13"/>
    </sheetView>
  </sheetViews>
  <sheetFormatPr defaultColWidth="9.00390625" defaultRowHeight="28.5" customHeight="1"/>
  <cols>
    <col min="1" max="3" width="6.25390625" style="26" customWidth="1"/>
    <col min="4" max="4" width="31.00390625" style="26" customWidth="1"/>
    <col min="5" max="5" width="21.125" style="26" customWidth="1"/>
    <col min="6" max="6" width="19.25390625" style="26" customWidth="1"/>
    <col min="7" max="7" width="18.50390625" style="26" customWidth="1"/>
    <col min="8" max="9" width="10.25390625" style="26" customWidth="1"/>
    <col min="10" max="10" width="13.375" style="98" customWidth="1"/>
    <col min="11" max="11" width="16.00390625" style="98" customWidth="1"/>
    <col min="12" max="12" width="16.00390625" style="26" customWidth="1"/>
    <col min="13" max="16384" width="9.00390625" style="26" customWidth="1"/>
  </cols>
  <sheetData>
    <row r="1" spans="1:10" ht="28.5" customHeight="1">
      <c r="A1" s="58" t="s">
        <v>98</v>
      </c>
      <c r="B1" s="58"/>
      <c r="C1" s="58"/>
      <c r="D1" s="99"/>
      <c r="E1" s="99"/>
      <c r="F1" s="99"/>
      <c r="G1" s="99"/>
      <c r="H1" s="99"/>
      <c r="I1" s="122"/>
      <c r="J1" s="98" t="s">
        <v>1</v>
      </c>
    </row>
    <row r="2" spans="1:12" ht="28.5" customHeight="1">
      <c r="A2" s="100" t="s">
        <v>99</v>
      </c>
      <c r="B2" s="100"/>
      <c r="C2" s="100"/>
      <c r="D2" s="100"/>
      <c r="E2" s="100"/>
      <c r="F2" s="100"/>
      <c r="G2" s="100"/>
      <c r="H2" s="101"/>
      <c r="I2" s="101"/>
      <c r="J2" s="101"/>
      <c r="K2" s="101"/>
      <c r="L2" s="101"/>
    </row>
    <row r="3" spans="3:11" ht="28.5" customHeight="1">
      <c r="C3" s="99"/>
      <c r="D3" s="102"/>
      <c r="E3" s="102"/>
      <c r="F3" s="102"/>
      <c r="G3" s="48" t="s">
        <v>3</v>
      </c>
      <c r="H3" s="103"/>
      <c r="K3" s="123"/>
    </row>
    <row r="4" spans="1:11" s="56" customFormat="1" ht="28.5" customHeight="1">
      <c r="A4" s="104" t="s">
        <v>66</v>
      </c>
      <c r="B4" s="104"/>
      <c r="C4" s="104"/>
      <c r="D4" s="31" t="s">
        <v>67</v>
      </c>
      <c r="E4" s="104" t="s">
        <v>68</v>
      </c>
      <c r="F4" s="31" t="s">
        <v>69</v>
      </c>
      <c r="G4" s="31"/>
      <c r="J4" s="124"/>
      <c r="K4" s="124"/>
    </row>
    <row r="5" spans="1:7" ht="28.5" customHeight="1">
      <c r="A5" s="104" t="s">
        <v>71</v>
      </c>
      <c r="B5" s="104" t="s">
        <v>72</v>
      </c>
      <c r="C5" s="104" t="s">
        <v>73</v>
      </c>
      <c r="D5" s="31"/>
      <c r="E5" s="104"/>
      <c r="F5" s="31" t="s">
        <v>74</v>
      </c>
      <c r="G5" s="104" t="s">
        <v>75</v>
      </c>
    </row>
    <row r="6" spans="1:7" ht="28.5" customHeight="1">
      <c r="A6" s="105" t="s">
        <v>100</v>
      </c>
      <c r="B6" s="106"/>
      <c r="C6" s="106"/>
      <c r="D6" s="107"/>
      <c r="E6" s="86">
        <v>146439986.06</v>
      </c>
      <c r="F6" s="108">
        <v>1395206.3</v>
      </c>
      <c r="G6" s="108">
        <v>145044779.76</v>
      </c>
    </row>
    <row r="7" spans="1:7" ht="28.5" customHeight="1">
      <c r="A7" s="109">
        <v>205</v>
      </c>
      <c r="B7" s="110" t="s">
        <v>101</v>
      </c>
      <c r="C7" s="110" t="s">
        <v>83</v>
      </c>
      <c r="D7" s="111" t="s">
        <v>84</v>
      </c>
      <c r="E7" s="112">
        <f aca="true" t="shared" si="0" ref="E7:E13">SUM(F7:G7)</f>
        <v>43610</v>
      </c>
      <c r="F7" s="113"/>
      <c r="G7" s="114">
        <v>43610</v>
      </c>
    </row>
    <row r="8" spans="1:7" ht="28.5" customHeight="1">
      <c r="A8" s="115">
        <v>208</v>
      </c>
      <c r="B8" s="116" t="s">
        <v>82</v>
      </c>
      <c r="C8" s="116" t="s">
        <v>85</v>
      </c>
      <c r="D8" s="111" t="s">
        <v>86</v>
      </c>
      <c r="E8" s="112">
        <f t="shared" si="0"/>
        <v>4720</v>
      </c>
      <c r="F8" s="114">
        <v>4720</v>
      </c>
      <c r="G8" s="114"/>
    </row>
    <row r="9" spans="1:7" ht="28.5" customHeight="1">
      <c r="A9" s="115">
        <v>210</v>
      </c>
      <c r="B9" s="116" t="s">
        <v>87</v>
      </c>
      <c r="C9" s="116" t="s">
        <v>85</v>
      </c>
      <c r="D9" s="111" t="s">
        <v>88</v>
      </c>
      <c r="E9" s="112">
        <f t="shared" si="0"/>
        <v>800000</v>
      </c>
      <c r="F9" s="114"/>
      <c r="G9" s="114">
        <v>800000</v>
      </c>
    </row>
    <row r="10" spans="1:7" ht="28.5" customHeight="1">
      <c r="A10" s="115">
        <v>210</v>
      </c>
      <c r="B10" s="116" t="s">
        <v>89</v>
      </c>
      <c r="C10" s="116" t="s">
        <v>90</v>
      </c>
      <c r="D10" s="117" t="s">
        <v>91</v>
      </c>
      <c r="E10" s="112">
        <f t="shared" si="0"/>
        <v>131950549.76</v>
      </c>
      <c r="F10" s="114"/>
      <c r="G10" s="114">
        <v>131950549.76</v>
      </c>
    </row>
    <row r="11" spans="1:7" ht="28.5" customHeight="1">
      <c r="A11" s="115">
        <v>210</v>
      </c>
      <c r="B11" s="116" t="s">
        <v>92</v>
      </c>
      <c r="C11" s="116" t="s">
        <v>85</v>
      </c>
      <c r="D11" s="111" t="s">
        <v>93</v>
      </c>
      <c r="E11" s="118">
        <v>10870000</v>
      </c>
      <c r="F11" s="114"/>
      <c r="G11" s="118">
        <v>10870000</v>
      </c>
    </row>
    <row r="12" spans="1:7" ht="28.5" customHeight="1">
      <c r="A12" s="115">
        <v>210</v>
      </c>
      <c r="B12" s="116" t="s">
        <v>94</v>
      </c>
      <c r="C12" s="116" t="s">
        <v>85</v>
      </c>
      <c r="D12" s="111" t="s">
        <v>95</v>
      </c>
      <c r="E12" s="112">
        <f t="shared" si="0"/>
        <v>1390486.3</v>
      </c>
      <c r="F12" s="114">
        <v>1390486.3</v>
      </c>
      <c r="G12" s="114"/>
    </row>
    <row r="13" spans="1:7" ht="28.5" customHeight="1">
      <c r="A13" s="115">
        <v>210</v>
      </c>
      <c r="B13" s="116" t="s">
        <v>94</v>
      </c>
      <c r="C13" s="116" t="s">
        <v>90</v>
      </c>
      <c r="D13" s="111" t="s">
        <v>96</v>
      </c>
      <c r="E13" s="112">
        <f t="shared" si="0"/>
        <v>1080620</v>
      </c>
      <c r="F13" s="114"/>
      <c r="G13" s="114">
        <v>1080620</v>
      </c>
    </row>
    <row r="14" spans="1:7" ht="28.5" customHeight="1">
      <c r="A14" s="119">
        <v>210</v>
      </c>
      <c r="B14" s="119">
        <v>15</v>
      </c>
      <c r="C14" s="119">
        <v>5</v>
      </c>
      <c r="D14" s="120" t="s">
        <v>97</v>
      </c>
      <c r="E14" s="118">
        <v>300000</v>
      </c>
      <c r="F14" s="121"/>
      <c r="G14" s="118">
        <v>300000</v>
      </c>
    </row>
  </sheetData>
  <sheetProtection/>
  <mergeCells count="7">
    <mergeCell ref="A1:C1"/>
    <mergeCell ref="A2:G2"/>
    <mergeCell ref="A4:C4"/>
    <mergeCell ref="F4:G4"/>
    <mergeCell ref="A6:D6"/>
    <mergeCell ref="D4:D5"/>
    <mergeCell ref="E4:E5"/>
  </mergeCells>
  <printOptions horizontalCentered="1"/>
  <pageMargins left="0.16" right="0.16" top="0.39" bottom="0.39" header="0.51" footer="0.51"/>
  <pageSetup fitToHeight="1" fitToWidth="1" horizontalDpi="600" verticalDpi="600" orientation="portrait" paperSize="10" scale="8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1">
      <selection activeCell="F5" sqref="F5"/>
    </sheetView>
  </sheetViews>
  <sheetFormatPr defaultColWidth="9.00390625" defaultRowHeight="28.5" customHeight="1"/>
  <cols>
    <col min="1" max="1" width="19.00390625" style="72" customWidth="1"/>
    <col min="2" max="2" width="18.00390625" style="73" customWidth="1"/>
    <col min="3" max="3" width="34.875" style="72" customWidth="1"/>
    <col min="4" max="4" width="32.125" style="74" customWidth="1"/>
    <col min="5" max="16384" width="9.00390625" style="74" customWidth="1"/>
  </cols>
  <sheetData>
    <row r="1" ht="28.5" customHeight="1">
      <c r="A1" s="88" t="s">
        <v>102</v>
      </c>
    </row>
    <row r="2" spans="1:4" ht="28.5" customHeight="1">
      <c r="A2" s="75" t="s">
        <v>103</v>
      </c>
      <c r="B2" s="75"/>
      <c r="C2" s="75"/>
      <c r="D2" s="75"/>
    </row>
    <row r="3" spans="1:4" ht="28.5" customHeight="1">
      <c r="A3" s="76"/>
      <c r="D3" s="48" t="s">
        <v>104</v>
      </c>
    </row>
    <row r="4" spans="1:4" s="71" customFormat="1" ht="28.5" customHeight="1">
      <c r="A4" s="77" t="s">
        <v>105</v>
      </c>
      <c r="B4" s="78" t="s">
        <v>106</v>
      </c>
      <c r="C4" s="78"/>
      <c r="D4" s="77" t="s">
        <v>68</v>
      </c>
    </row>
    <row r="5" spans="1:4" s="71" customFormat="1" ht="28.5" customHeight="1">
      <c r="A5" s="79"/>
      <c r="B5" s="80" t="s">
        <v>107</v>
      </c>
      <c r="C5" s="78" t="s">
        <v>67</v>
      </c>
      <c r="D5" s="79"/>
    </row>
    <row r="6" spans="1:4" s="71" customFormat="1" ht="28.5" customHeight="1">
      <c r="A6" s="89" t="s">
        <v>74</v>
      </c>
      <c r="B6" s="90" t="s">
        <v>100</v>
      </c>
      <c r="C6" s="91"/>
      <c r="D6" s="92">
        <f>SUM(D7+D19+D34)</f>
        <v>1395206.2999999998</v>
      </c>
    </row>
    <row r="7" spans="1:4" ht="28.5" customHeight="1">
      <c r="A7" s="93"/>
      <c r="B7" s="94" t="s">
        <v>108</v>
      </c>
      <c r="C7" s="94" t="s">
        <v>109</v>
      </c>
      <c r="D7" s="95">
        <f>SUM(D8:D17)</f>
        <v>1219607.7599999998</v>
      </c>
    </row>
    <row r="8" spans="1:4" ht="28.5" customHeight="1">
      <c r="A8" s="93"/>
      <c r="B8" s="94" t="s">
        <v>110</v>
      </c>
      <c r="C8" s="94" t="s">
        <v>111</v>
      </c>
      <c r="D8" s="96">
        <v>173268</v>
      </c>
    </row>
    <row r="9" spans="1:4" ht="28.5" customHeight="1">
      <c r="A9" s="93"/>
      <c r="B9" s="94" t="s">
        <v>112</v>
      </c>
      <c r="C9" s="94" t="s">
        <v>113</v>
      </c>
      <c r="D9" s="86">
        <v>436620</v>
      </c>
    </row>
    <row r="10" spans="1:4" ht="28.5" customHeight="1">
      <c r="A10" s="93"/>
      <c r="B10" s="94" t="s">
        <v>114</v>
      </c>
      <c r="C10" s="94" t="s">
        <v>115</v>
      </c>
      <c r="D10" s="86">
        <v>314439</v>
      </c>
    </row>
    <row r="11" spans="1:4" ht="28.5" customHeight="1">
      <c r="A11" s="93"/>
      <c r="B11" s="94" t="s">
        <v>116</v>
      </c>
      <c r="C11" s="94" t="s">
        <v>117</v>
      </c>
      <c r="D11" s="86"/>
    </row>
    <row r="12" spans="1:4" ht="28.5" customHeight="1">
      <c r="A12" s="93"/>
      <c r="B12" s="94" t="s">
        <v>118</v>
      </c>
      <c r="C12" s="94" t="s">
        <v>119</v>
      </c>
      <c r="D12" s="86">
        <v>69500.16</v>
      </c>
    </row>
    <row r="13" spans="1:4" ht="28.5" customHeight="1">
      <c r="A13" s="93"/>
      <c r="B13" s="94" t="s">
        <v>120</v>
      </c>
      <c r="C13" s="94" t="s">
        <v>121</v>
      </c>
      <c r="D13" s="86">
        <v>34750.08</v>
      </c>
    </row>
    <row r="14" spans="1:4" ht="28.5" customHeight="1">
      <c r="A14" s="93"/>
      <c r="B14" s="94" t="s">
        <v>122</v>
      </c>
      <c r="C14" s="94" t="s">
        <v>123</v>
      </c>
      <c r="D14" s="86">
        <v>73286.4</v>
      </c>
    </row>
    <row r="15" spans="1:4" ht="28.5" customHeight="1">
      <c r="A15" s="93"/>
      <c r="B15" s="94" t="s">
        <v>124</v>
      </c>
      <c r="C15" s="94" t="s">
        <v>125</v>
      </c>
      <c r="D15" s="86">
        <v>21985.92</v>
      </c>
    </row>
    <row r="16" spans="1:4" ht="28.5" customHeight="1">
      <c r="A16" s="93"/>
      <c r="B16" s="94" t="s">
        <v>126</v>
      </c>
      <c r="C16" s="94" t="s">
        <v>127</v>
      </c>
      <c r="D16" s="86">
        <v>8794.2</v>
      </c>
    </row>
    <row r="17" spans="1:4" ht="28.5" customHeight="1">
      <c r="A17" s="93"/>
      <c r="B17" s="94" t="s">
        <v>128</v>
      </c>
      <c r="C17" s="94" t="s">
        <v>129</v>
      </c>
      <c r="D17" s="86">
        <v>86964</v>
      </c>
    </row>
    <row r="18" spans="1:4" ht="28.5" customHeight="1">
      <c r="A18" s="93"/>
      <c r="B18" s="94" t="s">
        <v>130</v>
      </c>
      <c r="C18" s="94" t="s">
        <v>131</v>
      </c>
      <c r="D18" s="86"/>
    </row>
    <row r="19" spans="1:4" ht="28.5" customHeight="1">
      <c r="A19" s="93"/>
      <c r="B19" s="94" t="s">
        <v>132</v>
      </c>
      <c r="C19" s="94" t="s">
        <v>133</v>
      </c>
      <c r="D19" s="86">
        <f>SUM(D20:D33)</f>
        <v>171278.54</v>
      </c>
    </row>
    <row r="20" spans="1:4" ht="28.5" customHeight="1">
      <c r="A20" s="93"/>
      <c r="B20" s="94" t="s">
        <v>134</v>
      </c>
      <c r="C20" s="94" t="s">
        <v>135</v>
      </c>
      <c r="D20" s="86">
        <v>4800</v>
      </c>
    </row>
    <row r="21" spans="1:4" ht="28.5" customHeight="1">
      <c r="A21" s="93"/>
      <c r="B21" s="94" t="s">
        <v>136</v>
      </c>
      <c r="C21" s="94" t="s">
        <v>137</v>
      </c>
      <c r="D21" s="86">
        <v>6000</v>
      </c>
    </row>
    <row r="22" spans="1:4" ht="28.5" customHeight="1">
      <c r="A22" s="93"/>
      <c r="B22" s="94" t="s">
        <v>138</v>
      </c>
      <c r="C22" s="94" t="s">
        <v>139</v>
      </c>
      <c r="D22" s="86">
        <v>3200</v>
      </c>
    </row>
    <row r="23" spans="1:4" ht="28.5" customHeight="1">
      <c r="A23" s="93"/>
      <c r="B23" s="94" t="s">
        <v>140</v>
      </c>
      <c r="C23" s="94" t="s">
        <v>141</v>
      </c>
      <c r="D23" s="86"/>
    </row>
    <row r="24" spans="1:4" ht="28.5" customHeight="1">
      <c r="A24" s="93"/>
      <c r="B24" s="94" t="s">
        <v>142</v>
      </c>
      <c r="C24" s="94" t="s">
        <v>143</v>
      </c>
      <c r="D24" s="86"/>
    </row>
    <row r="25" spans="1:4" ht="28.5" customHeight="1">
      <c r="A25" s="93"/>
      <c r="B25" s="94" t="s">
        <v>144</v>
      </c>
      <c r="C25" s="94" t="s">
        <v>145</v>
      </c>
      <c r="D25" s="86">
        <v>1440</v>
      </c>
    </row>
    <row r="26" spans="1:4" ht="28.5" customHeight="1">
      <c r="A26" s="93"/>
      <c r="B26" s="94" t="s">
        <v>146</v>
      </c>
      <c r="C26" s="94" t="s">
        <v>147</v>
      </c>
      <c r="D26" s="86"/>
    </row>
    <row r="27" spans="1:4" ht="28.5" customHeight="1">
      <c r="A27" s="93"/>
      <c r="B27" s="94" t="s">
        <v>148</v>
      </c>
      <c r="C27" s="94" t="s">
        <v>149</v>
      </c>
      <c r="D27" s="86"/>
    </row>
    <row r="28" spans="1:4" ht="28.5" customHeight="1">
      <c r="A28" s="93"/>
      <c r="B28" s="94" t="s">
        <v>150</v>
      </c>
      <c r="C28" s="94" t="s">
        <v>151</v>
      </c>
      <c r="D28" s="86">
        <v>1520</v>
      </c>
    </row>
    <row r="29" spans="1:4" ht="28.5" customHeight="1">
      <c r="A29" s="93"/>
      <c r="B29" s="94" t="s">
        <v>152</v>
      </c>
      <c r="C29" s="94" t="s">
        <v>153</v>
      </c>
      <c r="D29" s="86">
        <v>256</v>
      </c>
    </row>
    <row r="30" spans="1:4" ht="28.5" customHeight="1">
      <c r="A30" s="93"/>
      <c r="B30" s="94" t="s">
        <v>154</v>
      </c>
      <c r="C30" s="94" t="s">
        <v>155</v>
      </c>
      <c r="D30" s="86">
        <v>11286.54</v>
      </c>
    </row>
    <row r="31" spans="1:4" ht="28.5" customHeight="1">
      <c r="A31" s="93"/>
      <c r="B31" s="94" t="s">
        <v>156</v>
      </c>
      <c r="C31" s="94" t="s">
        <v>157</v>
      </c>
      <c r="D31" s="86">
        <v>13536</v>
      </c>
    </row>
    <row r="32" spans="1:4" ht="28.5" customHeight="1">
      <c r="A32" s="93"/>
      <c r="B32" s="94" t="s">
        <v>158</v>
      </c>
      <c r="C32" s="94" t="s">
        <v>159</v>
      </c>
      <c r="D32" s="86">
        <v>47580</v>
      </c>
    </row>
    <row r="33" spans="1:4" ht="28.5" customHeight="1">
      <c r="A33" s="93"/>
      <c r="B33" s="94" t="s">
        <v>160</v>
      </c>
      <c r="C33" s="94" t="s">
        <v>161</v>
      </c>
      <c r="D33" s="86">
        <v>81660</v>
      </c>
    </row>
    <row r="34" spans="1:4" ht="28.5" customHeight="1">
      <c r="A34" s="93"/>
      <c r="B34" s="94" t="s">
        <v>162</v>
      </c>
      <c r="C34" s="94" t="s">
        <v>163</v>
      </c>
      <c r="D34" s="86">
        <f>SUM(D35:D38)</f>
        <v>4320</v>
      </c>
    </row>
    <row r="35" spans="1:4" ht="28.5" customHeight="1">
      <c r="A35" s="93"/>
      <c r="B35" s="94" t="s">
        <v>164</v>
      </c>
      <c r="C35" s="94" t="s">
        <v>165</v>
      </c>
      <c r="D35" s="86"/>
    </row>
    <row r="36" spans="1:4" ht="28.5" customHeight="1">
      <c r="A36" s="93"/>
      <c r="B36" s="94" t="s">
        <v>166</v>
      </c>
      <c r="C36" s="94" t="s">
        <v>167</v>
      </c>
      <c r="D36" s="86">
        <v>4260</v>
      </c>
    </row>
    <row r="37" spans="1:4" ht="28.5" customHeight="1">
      <c r="A37" s="93"/>
      <c r="B37" s="94" t="s">
        <v>168</v>
      </c>
      <c r="C37" s="94" t="s">
        <v>169</v>
      </c>
      <c r="D37" s="86"/>
    </row>
    <row r="38" spans="1:4" ht="28.5" customHeight="1">
      <c r="A38" s="97"/>
      <c r="B38" s="94" t="s">
        <v>170</v>
      </c>
      <c r="C38" s="94" t="s">
        <v>171</v>
      </c>
      <c r="D38" s="86">
        <v>60</v>
      </c>
    </row>
  </sheetData>
  <sheetProtection/>
  <mergeCells count="6">
    <mergeCell ref="A2:D2"/>
    <mergeCell ref="B4:C4"/>
    <mergeCell ref="B6:C6"/>
    <mergeCell ref="A4:A5"/>
    <mergeCell ref="A6:A38"/>
    <mergeCell ref="D4:D5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5"/>
  <sheetViews>
    <sheetView workbookViewId="0" topLeftCell="A1">
      <selection activeCell="A2" sqref="A2:D2"/>
    </sheetView>
  </sheetViews>
  <sheetFormatPr defaultColWidth="9.00390625" defaultRowHeight="28.5" customHeight="1"/>
  <cols>
    <col min="1" max="1" width="19.00390625" style="72" customWidth="1"/>
    <col min="2" max="2" width="18.00390625" style="73" customWidth="1"/>
    <col min="3" max="3" width="27.125" style="72" customWidth="1"/>
    <col min="4" max="4" width="25.125" style="74" customWidth="1"/>
    <col min="5" max="16384" width="9.00390625" style="74" customWidth="1"/>
  </cols>
  <sheetData>
    <row r="1" spans="1:3" ht="28.5" customHeight="1">
      <c r="A1" s="58" t="s">
        <v>172</v>
      </c>
      <c r="B1" s="58"/>
      <c r="C1" s="58"/>
    </row>
    <row r="2" spans="1:4" ht="28.5" customHeight="1">
      <c r="A2" s="75" t="s">
        <v>173</v>
      </c>
      <c r="B2" s="75"/>
      <c r="C2" s="75"/>
      <c r="D2" s="75"/>
    </row>
    <row r="3" spans="1:4" ht="28.5" customHeight="1">
      <c r="A3" s="76"/>
      <c r="D3" s="48" t="s">
        <v>104</v>
      </c>
    </row>
    <row r="4" spans="1:4" s="71" customFormat="1" ht="28.5" customHeight="1">
      <c r="A4" s="77" t="s">
        <v>105</v>
      </c>
      <c r="B4" s="78" t="s">
        <v>106</v>
      </c>
      <c r="C4" s="78"/>
      <c r="D4" s="77" t="s">
        <v>68</v>
      </c>
    </row>
    <row r="5" spans="1:4" s="71" customFormat="1" ht="28.5" customHeight="1">
      <c r="A5" s="79"/>
      <c r="B5" s="80" t="s">
        <v>107</v>
      </c>
      <c r="C5" s="78" t="s">
        <v>67</v>
      </c>
      <c r="D5" s="79"/>
    </row>
    <row r="6" spans="1:4" s="71" customFormat="1" ht="28.5" customHeight="1">
      <c r="A6" s="81" t="s">
        <v>75</v>
      </c>
      <c r="B6" s="82" t="s">
        <v>100</v>
      </c>
      <c r="C6" s="83"/>
      <c r="D6" s="84">
        <f>SUM(D7+D14)</f>
        <v>145044779.76</v>
      </c>
    </row>
    <row r="7" spans="1:4" ht="28.5" customHeight="1">
      <c r="A7" s="81"/>
      <c r="B7" s="85" t="s">
        <v>132</v>
      </c>
      <c r="C7" s="85" t="s">
        <v>133</v>
      </c>
      <c r="D7" s="86">
        <f>SUM(D8:D13)</f>
        <v>1424230</v>
      </c>
    </row>
    <row r="8" spans="1:4" ht="28.5" customHeight="1">
      <c r="A8" s="81"/>
      <c r="B8" s="87" t="s">
        <v>174</v>
      </c>
      <c r="C8" s="87" t="s">
        <v>175</v>
      </c>
      <c r="D8" s="86">
        <v>195000</v>
      </c>
    </row>
    <row r="9" spans="1:4" ht="28.5" customHeight="1">
      <c r="A9" s="81"/>
      <c r="B9" s="87" t="s">
        <v>138</v>
      </c>
      <c r="C9" s="87" t="s">
        <v>139</v>
      </c>
      <c r="D9" s="86">
        <v>38120</v>
      </c>
    </row>
    <row r="10" spans="1:4" ht="28.5" customHeight="1">
      <c r="A10" s="81"/>
      <c r="B10" s="87" t="s">
        <v>146</v>
      </c>
      <c r="C10" s="87" t="s">
        <v>147</v>
      </c>
      <c r="D10" s="86">
        <v>100000</v>
      </c>
    </row>
    <row r="11" spans="1:4" ht="28.5" customHeight="1">
      <c r="A11" s="81"/>
      <c r="B11" s="87" t="s">
        <v>150</v>
      </c>
      <c r="C11" s="87" t="s">
        <v>151</v>
      </c>
      <c r="D11" s="86">
        <v>43610</v>
      </c>
    </row>
    <row r="12" spans="1:4" ht="28.5" customHeight="1">
      <c r="A12" s="81"/>
      <c r="B12" s="87" t="s">
        <v>176</v>
      </c>
      <c r="C12" s="87" t="s">
        <v>177</v>
      </c>
      <c r="D12" s="86">
        <v>680000</v>
      </c>
    </row>
    <row r="13" spans="1:4" ht="28.5" customHeight="1">
      <c r="A13" s="81"/>
      <c r="B13" s="87" t="s">
        <v>160</v>
      </c>
      <c r="C13" s="87" t="s">
        <v>161</v>
      </c>
      <c r="D13" s="86">
        <v>367500</v>
      </c>
    </row>
    <row r="14" spans="1:4" ht="28.5" customHeight="1">
      <c r="A14" s="81"/>
      <c r="B14" s="85" t="s">
        <v>162</v>
      </c>
      <c r="C14" s="85" t="s">
        <v>163</v>
      </c>
      <c r="D14" s="86">
        <f>SUM(D15)</f>
        <v>143620549.76</v>
      </c>
    </row>
    <row r="15" spans="1:4" ht="28.5" customHeight="1">
      <c r="A15" s="81"/>
      <c r="B15" s="87" t="s">
        <v>168</v>
      </c>
      <c r="C15" s="87" t="s">
        <v>169</v>
      </c>
      <c r="D15" s="86">
        <v>143620549.76</v>
      </c>
    </row>
  </sheetData>
  <sheetProtection/>
  <mergeCells count="7">
    <mergeCell ref="A1:C1"/>
    <mergeCell ref="A2:D2"/>
    <mergeCell ref="B4:C4"/>
    <mergeCell ref="B6:C6"/>
    <mergeCell ref="A4:A5"/>
    <mergeCell ref="A6:A15"/>
    <mergeCell ref="D4:D5"/>
  </mergeCells>
  <printOptions horizontalCentered="1"/>
  <pageMargins left="0.31" right="0.31" top="0.35" bottom="0.35" header="0.31" footer="0.31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C11" sqref="C11"/>
    </sheetView>
  </sheetViews>
  <sheetFormatPr defaultColWidth="9.00390625" defaultRowHeight="28.5" customHeight="1"/>
  <cols>
    <col min="1" max="1" width="23.875" style="59" customWidth="1"/>
    <col min="2" max="2" width="21.00390625" style="59" customWidth="1"/>
    <col min="3" max="4" width="20.50390625" style="59" customWidth="1"/>
    <col min="5" max="16384" width="9.00390625" style="59" customWidth="1"/>
  </cols>
  <sheetData>
    <row r="1" spans="1:3" ht="28.5" customHeight="1">
      <c r="A1" s="58" t="s">
        <v>178</v>
      </c>
      <c r="B1" s="58"/>
      <c r="C1" s="58"/>
    </row>
    <row r="2" spans="1:4" ht="28.5" customHeight="1">
      <c r="A2" s="60" t="s">
        <v>179</v>
      </c>
      <c r="B2" s="60"/>
      <c r="C2" s="60"/>
      <c r="D2" s="60"/>
    </row>
    <row r="3" spans="1:4" ht="28.5" customHeight="1">
      <c r="A3" s="61"/>
      <c r="B3" s="61"/>
      <c r="C3" s="61"/>
      <c r="D3" s="48" t="s">
        <v>104</v>
      </c>
    </row>
    <row r="4" spans="1:4" ht="28.5" customHeight="1">
      <c r="A4" s="62" t="s">
        <v>180</v>
      </c>
      <c r="B4" s="62" t="s">
        <v>181</v>
      </c>
      <c r="C4" s="62" t="s">
        <v>182</v>
      </c>
      <c r="D4" s="63" t="s">
        <v>183</v>
      </c>
    </row>
    <row r="5" spans="1:4" ht="28.5" customHeight="1">
      <c r="A5" s="64" t="s">
        <v>184</v>
      </c>
      <c r="B5" s="65">
        <f>B6+B7+B8+B9</f>
        <v>71836</v>
      </c>
      <c r="C5" s="66"/>
      <c r="D5" s="65">
        <f>D6+D7+D8+D9</f>
        <v>71836</v>
      </c>
    </row>
    <row r="6" spans="1:4" ht="28.5" customHeight="1">
      <c r="A6" s="67" t="s">
        <v>185</v>
      </c>
      <c r="B6" s="68">
        <f>3500000*0</f>
        <v>0</v>
      </c>
      <c r="C6" s="25"/>
      <c r="D6" s="68">
        <f>3500000*0</f>
        <v>0</v>
      </c>
    </row>
    <row r="7" spans="1:4" ht="28.5" customHeight="1">
      <c r="A7" s="67" t="s">
        <v>186</v>
      </c>
      <c r="B7" s="69">
        <v>24256</v>
      </c>
      <c r="C7" s="25"/>
      <c r="D7" s="69">
        <v>24256</v>
      </c>
    </row>
    <row r="8" spans="1:4" ht="28.5" customHeight="1">
      <c r="A8" s="70" t="s">
        <v>187</v>
      </c>
      <c r="B8" s="69">
        <v>0</v>
      </c>
      <c r="C8" s="25"/>
      <c r="D8" s="69">
        <v>0</v>
      </c>
    </row>
    <row r="9" spans="1:4" ht="28.5" customHeight="1">
      <c r="A9" s="70" t="s">
        <v>188</v>
      </c>
      <c r="B9" s="69">
        <v>47580</v>
      </c>
      <c r="C9" s="25"/>
      <c r="D9" s="69">
        <v>47580</v>
      </c>
    </row>
  </sheetData>
  <sheetProtection/>
  <mergeCells count="2">
    <mergeCell ref="A1:C1"/>
    <mergeCell ref="A2:D2"/>
  </mergeCells>
  <printOptions horizontalCentered="1"/>
  <pageMargins left="0.51" right="0.51" top="0.55" bottom="0.55" header="0.31" footer="0.31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4">
      <selection activeCell="E18" sqref="E18"/>
    </sheetView>
  </sheetViews>
  <sheetFormatPr defaultColWidth="9.00390625" defaultRowHeight="28.5" customHeight="1"/>
  <cols>
    <col min="1" max="3" width="4.875" style="26" customWidth="1"/>
    <col min="4" max="6" width="14.50390625" style="26" customWidth="1"/>
    <col min="7" max="7" width="19.375" style="26" customWidth="1"/>
    <col min="8" max="16384" width="9.00390625" style="26" customWidth="1"/>
  </cols>
  <sheetData>
    <row r="1" spans="1:3" ht="28.5" customHeight="1">
      <c r="A1" s="58" t="s">
        <v>189</v>
      </c>
      <c r="B1" s="58"/>
      <c r="C1" s="58"/>
    </row>
    <row r="2" spans="1:7" ht="28.5" customHeight="1">
      <c r="A2" s="8" t="s">
        <v>190</v>
      </c>
      <c r="B2" s="8"/>
      <c r="C2" s="8"/>
      <c r="D2" s="8"/>
      <c r="E2" s="8"/>
      <c r="F2" s="8"/>
      <c r="G2" s="8"/>
    </row>
    <row r="3" ht="28.5" customHeight="1">
      <c r="G3" s="48" t="s">
        <v>3</v>
      </c>
    </row>
    <row r="4" spans="1:7" s="47" customFormat="1" ht="28.5" customHeight="1">
      <c r="A4" s="49" t="s">
        <v>66</v>
      </c>
      <c r="B4" s="49"/>
      <c r="C4" s="49"/>
      <c r="D4" s="49" t="s">
        <v>67</v>
      </c>
      <c r="E4" s="50" t="s">
        <v>68</v>
      </c>
      <c r="F4" s="50" t="s">
        <v>191</v>
      </c>
      <c r="G4" s="50" t="s">
        <v>192</v>
      </c>
    </row>
    <row r="5" spans="1:7" s="47" customFormat="1" ht="28.5" customHeight="1">
      <c r="A5" s="49" t="s">
        <v>71</v>
      </c>
      <c r="B5" s="49" t="s">
        <v>72</v>
      </c>
      <c r="C5" s="49" t="s">
        <v>73</v>
      </c>
      <c r="D5" s="49"/>
      <c r="E5" s="51"/>
      <c r="F5" s="51"/>
      <c r="G5" s="51"/>
    </row>
    <row r="6" spans="1:7" s="47" customFormat="1" ht="28.5" customHeight="1">
      <c r="A6" s="52"/>
      <c r="B6" s="52"/>
      <c r="C6" s="52"/>
      <c r="D6" s="53" t="s">
        <v>100</v>
      </c>
      <c r="E6" s="54">
        <f>SUM(E7:E15)</f>
        <v>0</v>
      </c>
      <c r="F6" s="54">
        <f>SUM(F7:F15)</f>
        <v>0</v>
      </c>
      <c r="G6" s="54">
        <f>SUM(G7:G15)</f>
        <v>0</v>
      </c>
    </row>
    <row r="7" spans="1:7" s="47" customFormat="1" ht="28.5" customHeight="1">
      <c r="A7" s="55"/>
      <c r="B7" s="55"/>
      <c r="C7" s="55"/>
      <c r="D7" s="55"/>
      <c r="E7" s="55"/>
      <c r="F7" s="55"/>
      <c r="G7" s="55"/>
    </row>
    <row r="8" spans="1:7" s="47" customFormat="1" ht="28.5" customHeight="1">
      <c r="A8" s="55"/>
      <c r="B8" s="55"/>
      <c r="C8" s="55"/>
      <c r="D8" s="55"/>
      <c r="E8" s="55"/>
      <c r="F8" s="55"/>
      <c r="G8" s="55"/>
    </row>
    <row r="9" spans="1:7" s="47" customFormat="1" ht="28.5" customHeight="1">
      <c r="A9" s="55"/>
      <c r="B9" s="55"/>
      <c r="C9" s="55"/>
      <c r="D9" s="55"/>
      <c r="E9" s="55"/>
      <c r="F9" s="55"/>
      <c r="G9" s="55"/>
    </row>
    <row r="10" spans="1:7" s="47" customFormat="1" ht="28.5" customHeight="1">
      <c r="A10" s="55"/>
      <c r="B10" s="55"/>
      <c r="C10" s="55"/>
      <c r="D10" s="55"/>
      <c r="E10" s="55"/>
      <c r="F10" s="55"/>
      <c r="G10" s="55"/>
    </row>
    <row r="11" spans="1:7" s="47" customFormat="1" ht="28.5" customHeight="1">
      <c r="A11" s="55"/>
      <c r="B11" s="55"/>
      <c r="C11" s="55"/>
      <c r="D11" s="55"/>
      <c r="E11" s="55"/>
      <c r="F11" s="55"/>
      <c r="G11" s="55"/>
    </row>
    <row r="12" spans="1:7" s="47" customFormat="1" ht="28.5" customHeight="1">
      <c r="A12" s="55"/>
      <c r="B12" s="55"/>
      <c r="C12" s="55"/>
      <c r="D12" s="55"/>
      <c r="E12" s="55"/>
      <c r="F12" s="55"/>
      <c r="G12" s="55"/>
    </row>
    <row r="13" spans="1:7" s="47" customFormat="1" ht="28.5" customHeight="1">
      <c r="A13" s="55"/>
      <c r="B13" s="55"/>
      <c r="C13" s="55"/>
      <c r="D13" s="55"/>
      <c r="E13" s="55"/>
      <c r="F13" s="55"/>
      <c r="G13" s="55"/>
    </row>
    <row r="14" spans="1:7" s="47" customFormat="1" ht="28.5" customHeight="1">
      <c r="A14" s="55"/>
      <c r="B14" s="55"/>
      <c r="C14" s="55"/>
      <c r="D14" s="55"/>
      <c r="E14" s="55"/>
      <c r="F14" s="55"/>
      <c r="G14" s="55"/>
    </row>
    <row r="15" spans="1:7" s="47" customFormat="1" ht="28.5" customHeight="1">
      <c r="A15" s="55"/>
      <c r="B15" s="55"/>
      <c r="C15" s="55"/>
      <c r="D15" s="55"/>
      <c r="E15" s="55"/>
      <c r="F15" s="55"/>
      <c r="G15" s="55"/>
    </row>
    <row r="16" ht="28.5" customHeight="1">
      <c r="A16" s="26" t="s">
        <v>193</v>
      </c>
    </row>
  </sheetData>
  <sheetProtection/>
  <mergeCells count="7">
    <mergeCell ref="A1:C1"/>
    <mergeCell ref="A2:G2"/>
    <mergeCell ref="A4:C4"/>
    <mergeCell ref="D4:D5"/>
    <mergeCell ref="E4:E5"/>
    <mergeCell ref="F4:F5"/>
    <mergeCell ref="G4:G5"/>
  </mergeCells>
  <printOptions horizontalCentered="1"/>
  <pageMargins left="0.31" right="0.31" top="0.35" bottom="0.35" header="0.31" footer="0.3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杨璐</cp:lastModifiedBy>
  <cp:lastPrinted>2019-01-16T06:39:35Z</cp:lastPrinted>
  <dcterms:created xsi:type="dcterms:W3CDTF">2019-01-23T04:00:32Z</dcterms:created>
  <dcterms:modified xsi:type="dcterms:W3CDTF">2021-06-23T13:20:50Z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